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esdr01p\Gerencia Admon\Bolsa de Valores\2023\"/>
    </mc:Choice>
  </mc:AlternateContent>
  <xr:revisionPtr revIDLastSave="0" documentId="13_ncr:1_{DB997FA2-587C-49B0-A3C6-BD0F25558A8B}" xr6:coauthVersionLast="47" xr6:coauthVersionMax="47" xr10:uidLastSave="{00000000-0000-0000-0000-000000000000}"/>
  <bookViews>
    <workbookView xWindow="-110" yWindow="-110" windowWidth="19420" windowHeight="10420" tabRatio="873" xr2:uid="{00000000-000D-0000-FFFF-FFFF00000000}"/>
  </bookViews>
  <sheets>
    <sheet name="BG Res Bolsa de Valores" sheetId="17" r:id="rId1"/>
    <sheet name="ER Res Bolsa de Valores" sheetId="16" r:id="rId2"/>
  </sheets>
  <definedNames>
    <definedName name="_xlnm.Print_Area" localSheetId="0">'BG Res Bolsa de Valores'!$A$1:$J$65</definedName>
    <definedName name="_xlnm.Print_Area" localSheetId="1">'ER Res Bolsa de Valores'!$D$1:$L$31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17" l="1"/>
  <c r="J59" i="17"/>
  <c r="J60" i="17" s="1"/>
  <c r="K33" i="17" l="1"/>
  <c r="K30" i="17"/>
  <c r="L25" i="17" l="1"/>
  <c r="M15" i="16"/>
  <c r="N14" i="16"/>
</calcChain>
</file>

<file path=xl/sharedStrings.xml><?xml version="1.0" encoding="utf-8"?>
<sst xmlns="http://schemas.openxmlformats.org/spreadsheetml/2006/main" count="96" uniqueCount="72">
  <si>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</si>
  <si>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</si>
  <si>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</si>
  <si>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</si>
  <si>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</si>
  <si>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</si>
  <si>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</si>
  <si>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</si>
  <si>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</si>
  <si>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</si>
  <si>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</si>
  <si>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</si>
  <si>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</si>
  <si>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</si>
  <si>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</si>
  <si>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</si>
  <si>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</si>
  <si>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</si>
  <si>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</si>
  <si>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</si>
  <si>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</si>
  <si>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</si>
  <si>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</si>
  <si>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</si>
  <si>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</si>
  <si>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</si>
  <si>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</si>
  <si>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</si>
  <si>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</si>
  <si>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</si>
  <si>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</si>
  <si>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</si>
  <si>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</si>
  <si>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</si>
  <si>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</si>
  <si>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</si>
  <si>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</si>
  <si>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</si>
  <si>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</si>
  <si>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</si>
  <si>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</si>
  <si>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</si>
  <si>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</si>
  <si>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</si>
  <si>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</si>
  <si>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</si>
  <si>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</si>
  <si>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</si>
  <si>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</si>
  <si>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</si>
  <si>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</si>
  <si>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</si>
  <si>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</si>
  <si>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</si>
  <si>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</si>
  <si>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</si>
  <si>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</si>
  <si>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</si>
  <si>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</si>
  <si>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</si>
  <si>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</si>
  <si>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</si>
  <si>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</si>
  <si>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</si>
  <si>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</si>
  <si>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</si>
  <si>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</si>
  <si>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</si>
  <si>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¡¡</t>
  </si>
  <si>
    <t>PAN AMERICAN LIFE, S.A., SEGUROS DE PERSONAS</t>
  </si>
  <si>
    <t>ESTADO DE RESULTADO DEL 1 DE ENERO AL 28 DE FEBRERO 2023</t>
  </si>
  <si>
    <t>BALANCE GENERAL AL 28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</si>
</sst>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10" borderId="0" applyNumberFormat="0" applyBorder="0" applyAlignment="0" applyProtection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4" fillId="0" borderId="0">
      <alignment vertical="top"/>
    </xf>
    <xf numFmtId="0" fontId="5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4" fillId="0" borderId="0"/>
    <xf numFmtId="0" fontId="14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2" fillId="0" borderId="0"/>
    <xf numFmtId="0" fontId="19" fillId="11" borderId="4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5" applyNumberFormat="0" applyFill="0" applyAlignment="0" applyProtection="0"/>
  </cellStyleXfs>
  <cellXfs count="51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4" fillId="12" borderId="2" xfId="0" applyNumberFormat="1" applyFont="1" applyFill="1" applyBorder="1"/>
    <xf numFmtId="164" fontId="9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7" fillId="12" borderId="1" xfId="11" applyNumberFormat="1" applyFont="1" applyFill="1" applyBorder="1"/>
    <xf numFmtId="165" fontId="7" fillId="12" borderId="0" xfId="11" applyNumberFormat="1" applyFont="1" applyFill="1" applyBorder="1"/>
    <xf numFmtId="0" fontId="0" fillId="12" borderId="0" xfId="0" applyFill="1"/>
    <xf numFmtId="165" fontId="4" fillId="12" borderId="1" xfId="11" applyNumberFormat="1" applyFont="1" applyFill="1" applyBorder="1"/>
    <xf numFmtId="165" fontId="4" fillId="12" borderId="2" xfId="9" applyFont="1" applyFill="1" applyBorder="1"/>
    <xf numFmtId="0" fontId="0" fillId="12" borderId="1" xfId="0" applyFill="1" applyBorder="1"/>
    <xf numFmtId="165" fontId="7" fillId="12" borderId="2" xfId="11" applyNumberFormat="1" applyFont="1" applyFill="1" applyBorder="1"/>
    <xf numFmtId="165" fontId="4" fillId="12" borderId="2" xfId="11" applyNumberFormat="1" applyFont="1" applyFill="1" applyBorder="1"/>
    <xf numFmtId="0" fontId="6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7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7" fillId="12" borderId="0" xfId="0" applyFont="1" applyFill="1" applyAlignment="1">
      <alignment horizontal="left"/>
    </xf>
    <xf numFmtId="0" fontId="7" fillId="12" borderId="0" xfId="0" applyFont="1" applyFill="1"/>
    <xf numFmtId="0" fontId="8" fillId="12" borderId="0" xfId="0" applyFont="1" applyFill="1"/>
    <xf numFmtId="0" fontId="4" fillId="12" borderId="0" xfId="0" applyFont="1" applyFill="1"/>
    <xf numFmtId="49" fontId="3" fillId="13" borderId="0" xfId="39" applyNumberFormat="1" applyFont="1" applyFill="1" applyAlignment="1">
      <alignment horizontal="left" wrapText="1"/>
    </xf>
    <xf numFmtId="165" fontId="4" fillId="12" borderId="0" xfId="9" applyFont="1" applyFill="1"/>
    <xf numFmtId="0" fontId="7" fillId="12" borderId="3" xfId="0" applyFont="1" applyFill="1" applyBorder="1"/>
    <xf numFmtId="165" fontId="7" fillId="12" borderId="3" xfId="11" applyNumberFormat="1" applyFont="1" applyFill="1" applyBorder="1"/>
    <xf numFmtId="165" fontId="0" fillId="12" borderId="0" xfId="0" applyNumberFormat="1" applyFill="1"/>
    <xf numFmtId="0" fontId="7" fillId="12" borderId="2" xfId="0" applyFont="1" applyFill="1" applyBorder="1"/>
    <xf numFmtId="164" fontId="10" fillId="12" borderId="0" xfId="0" applyNumberFormat="1" applyFont="1" applyFill="1"/>
    <xf numFmtId="4" fontId="4" fillId="12" borderId="0" xfId="0" applyNumberFormat="1" applyFont="1" applyFill="1" applyAlignment="1">
      <alignment horizontal="right"/>
    </xf>
    <xf numFmtId="166" fontId="4" fillId="12" borderId="0" xfId="9" applyNumberFormat="1" applyFont="1" applyFill="1" applyBorder="1" applyAlignment="1">
      <alignment horizontal="left"/>
    </xf>
    <xf numFmtId="166" fontId="4" fillId="12" borderId="0" xfId="9" applyNumberFormat="1" applyFont="1" applyFill="1" applyAlignment="1">
      <alignment horizontal="left"/>
    </xf>
    <xf numFmtId="0" fontId="11" fillId="12" borderId="0" xfId="0" applyFont="1" applyFill="1"/>
    <xf numFmtId="166" fontId="4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centerContinuous" vertical="top" wrapText="1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center" vertical="top" wrapText="1"/>
    </xf>
    <xf numFmtId="0" fontId="0" fillId="12" borderId="0" xfId="0" applyFill="1" applyAlignment="1">
      <alignment horizontal="left"/>
    </xf>
    <xf numFmtId="10" fontId="0" fillId="12" borderId="0" xfId="41" applyNumberFormat="1" applyFont="1" applyFill="1"/>
    <xf numFmtId="14" fontId="0" fillId="12" borderId="0" xfId="0" applyNumberFormat="1" applyFill="1"/>
    <xf numFmtId="4" fontId="0" fillId="12" borderId="0" xfId="0" applyNumberFormat="1" applyFill="1"/>
    <xf numFmtId="0" fontId="0" fillId="12" borderId="2" xfId="0" applyFill="1" applyBorder="1"/>
    <xf numFmtId="0" fontId="7" fillId="12" borderId="1" xfId="0" applyFont="1" applyFill="1" applyBorder="1"/>
    <xf numFmtId="165" fontId="12" fillId="12" borderId="0" xfId="0" applyNumberFormat="1" applyFont="1" applyFill="1"/>
    <xf numFmtId="4" fontId="4" fillId="12" borderId="0" xfId="0" applyNumberFormat="1" applyFont="1" applyFill="1" applyAlignment="1">
      <alignment horizontal="left"/>
    </xf>
    <xf numFmtId="166" fontId="11" fillId="12" borderId="0" xfId="9" applyNumberFormat="1" applyFont="1" applyFill="1" applyAlignment="1">
      <alignment horizontal="right"/>
    </xf>
    <xf numFmtId="0" fontId="0" fillId="12" borderId="0" xfId="0" applyFill="1" applyAlignment="1">
      <alignment horizontal="left" vertical="top" wrapText="1"/>
    </xf>
    <xf numFmtId="0" fontId="12" fillId="12" borderId="0" xfId="0" applyFont="1" applyFill="1"/>
    <xf numFmtId="0" fontId="12" fillId="12" borderId="0" xfId="0" applyFont="1" applyFill="1" applyAlignment="1">
      <alignment horizontal="right"/>
    </xf>
  </cellXfs>
  <cellStyles count="44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rmal_Hoja1" xfId="39" xr:uid="{00000000-0005-0000-0000-000028000000}"/>
    <cellStyle name="Notas 2" xfId="40" xr:uid="{00000000-0005-0000-0000-000029000000}"/>
    <cellStyle name="Porcentaje" xfId="41" builtinId="5"/>
    <cellStyle name="Porcentual 2" xfId="42" xr:uid="{00000000-0005-0000-0000-00002B000000}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44</xdr:row>
      <xdr:rowOff>61912</xdr:rowOff>
    </xdr:from>
    <xdr:to>
      <xdr:col>6</xdr:col>
      <xdr:colOff>1440567</xdr:colOff>
      <xdr:row>46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44</xdr:row>
      <xdr:rowOff>11884</xdr:rowOff>
    </xdr:from>
    <xdr:to>
      <xdr:col>9</xdr:col>
      <xdr:colOff>485775</xdr:colOff>
      <xdr:row>47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44</xdr:row>
      <xdr:rowOff>35718</xdr:rowOff>
    </xdr:from>
    <xdr:to>
      <xdr:col>1</xdr:col>
      <xdr:colOff>3436151</xdr:colOff>
      <xdr:row>66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2972360</xdr:colOff>
      <xdr:row>26</xdr:row>
      <xdr:rowOff>33617</xdr:rowOff>
    </xdr:from>
    <xdr:to>
      <xdr:col>11</xdr:col>
      <xdr:colOff>1094814</xdr:colOff>
      <xdr:row>30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3</xdr:col>
      <xdr:colOff>85725</xdr:colOff>
      <xdr:row>26</xdr:row>
      <xdr:rowOff>0</xdr:rowOff>
    </xdr:from>
    <xdr:to>
      <xdr:col>3</xdr:col>
      <xdr:colOff>3390900</xdr:colOff>
      <xdr:row>30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14</xdr:col>
      <xdr:colOff>0</xdr:colOff>
      <xdr:row>0</xdr:row>
      <xdr:rowOff>28575</xdr:rowOff>
    </xdr:from>
    <xdr:to>
      <xdr:col>14</xdr:col>
      <xdr:colOff>0</xdr:colOff>
      <xdr:row>4</xdr:row>
      <xdr:rowOff>66675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1:L85"/>
  <sheetViews>
    <sheetView tabSelected="1" zoomScale="60" zoomScaleNormal="60" zoomScaleSheetLayoutView="100" workbookViewId="0">
      <selection activeCell="J72" sqref="J72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1" spans="2:10" ht="18" x14ac:dyDescent="0.4">
      <c r="B1" s="15" t="s">
        <v>69</v>
      </c>
      <c r="C1" s="16"/>
      <c r="D1" s="16"/>
      <c r="E1" s="17"/>
      <c r="F1" s="18"/>
      <c r="G1" s="18"/>
      <c r="H1" s="18"/>
      <c r="I1" s="16"/>
      <c r="J1" s="18"/>
    </row>
    <row r="2" spans="2:10" ht="13" x14ac:dyDescent="0.3">
      <c r="B2" s="17" t="s">
        <v>71</v>
      </c>
      <c r="C2" s="19"/>
      <c r="D2" s="19"/>
      <c r="E2" s="17"/>
      <c r="F2" s="18"/>
      <c r="G2" s="18"/>
      <c r="H2" s="18"/>
      <c r="I2" s="19"/>
      <c r="J2" s="18"/>
    </row>
    <row r="3" spans="2:10" ht="13" x14ac:dyDescent="0.3">
      <c r="B3" s="17" t="s">
        <v>27</v>
      </c>
      <c r="C3" s="17"/>
      <c r="D3" s="18"/>
      <c r="E3" s="18"/>
      <c r="F3" s="18"/>
      <c r="G3" s="18"/>
      <c r="H3" s="18"/>
      <c r="I3" s="18"/>
      <c r="J3" s="18"/>
    </row>
    <row r="4" spans="2:10" ht="13" x14ac:dyDescent="0.3">
      <c r="B4" s="17"/>
      <c r="C4" s="17"/>
      <c r="D4" s="18"/>
      <c r="E4" s="18"/>
      <c r="F4" s="18"/>
      <c r="G4" s="18"/>
      <c r="H4" s="18"/>
      <c r="I4" s="18"/>
      <c r="J4" s="18"/>
    </row>
    <row r="5" spans="2:10" ht="13" x14ac:dyDescent="0.3">
      <c r="D5" s="20"/>
      <c r="I5" s="20"/>
    </row>
    <row r="6" spans="2:10" ht="15" customHeight="1" x14ac:dyDescent="0.3">
      <c r="B6" s="22" t="s">
        <v>0</v>
      </c>
      <c r="C6" s="22"/>
      <c r="D6" s="22"/>
      <c r="G6" s="22" t="s">
        <v>6</v>
      </c>
      <c r="H6" s="22"/>
      <c r="I6" s="22"/>
    </row>
    <row r="7" spans="2:10" ht="15" customHeight="1" x14ac:dyDescent="0.25">
      <c r="B7" s="9" t="s">
        <v>1</v>
      </c>
      <c r="D7" s="9" t="s">
        <v>28</v>
      </c>
      <c r="E7" s="1">
        <v>2729326.21</v>
      </c>
      <c r="G7" s="9" t="s">
        <v>7</v>
      </c>
      <c r="I7" s="9" t="s">
        <v>28</v>
      </c>
      <c r="J7" s="1">
        <v>602033.30000000005</v>
      </c>
    </row>
    <row r="8" spans="2:10" ht="15" customHeight="1" x14ac:dyDescent="0.25">
      <c r="B8" s="9" t="s">
        <v>2</v>
      </c>
      <c r="E8" s="1">
        <v>24068154.729999997</v>
      </c>
      <c r="G8" s="9" t="s">
        <v>8</v>
      </c>
      <c r="J8" s="1">
        <v>26092695.039999999</v>
      </c>
    </row>
    <row r="9" spans="2:10" ht="15" customHeight="1" x14ac:dyDescent="0.25">
      <c r="B9" s="9" t="s">
        <v>3</v>
      </c>
      <c r="E9" s="1">
        <v>1348339.38</v>
      </c>
      <c r="G9" s="9" t="s">
        <v>9</v>
      </c>
      <c r="J9" s="1">
        <v>3385341.96</v>
      </c>
    </row>
    <row r="10" spans="2:10" ht="15" customHeight="1" x14ac:dyDescent="0.25">
      <c r="B10" s="9" t="s">
        <v>4</v>
      </c>
      <c r="E10" s="1">
        <v>14599994.459999999</v>
      </c>
      <c r="G10" s="9" t="s">
        <v>29</v>
      </c>
      <c r="J10" s="1">
        <v>2644873.91</v>
      </c>
    </row>
    <row r="11" spans="2:10" ht="15" hidden="1" customHeight="1" x14ac:dyDescent="0.25">
      <c r="B11" s="9" t="s">
        <v>30</v>
      </c>
      <c r="E11" s="1">
        <v>0</v>
      </c>
      <c r="G11" s="9" t="s">
        <v>31</v>
      </c>
      <c r="J11" s="1">
        <v>0</v>
      </c>
    </row>
    <row r="12" spans="2:10" ht="15" customHeight="1" x14ac:dyDescent="0.25">
      <c r="B12" s="9" t="s">
        <v>32</v>
      </c>
      <c r="E12" s="1">
        <v>769341.17</v>
      </c>
      <c r="G12" s="9" t="s">
        <v>33</v>
      </c>
      <c r="J12" s="1">
        <v>605216.31999999995</v>
      </c>
    </row>
    <row r="13" spans="2:10" ht="15" customHeight="1" x14ac:dyDescent="0.25">
      <c r="B13" s="9" t="s">
        <v>34</v>
      </c>
      <c r="E13" s="1">
        <v>8341782.8399999999</v>
      </c>
      <c r="G13" s="9" t="s">
        <v>10</v>
      </c>
      <c r="J13" s="1">
        <v>3372286.2600000007</v>
      </c>
    </row>
    <row r="14" spans="2:10" ht="15" customHeight="1" x14ac:dyDescent="0.25">
      <c r="B14" s="9" t="s">
        <v>35</v>
      </c>
      <c r="C14" s="2">
        <v>8698424.0800000001</v>
      </c>
      <c r="E14" s="2"/>
      <c r="G14" s="9" t="s">
        <v>66</v>
      </c>
      <c r="J14" s="1">
        <v>323712.02</v>
      </c>
    </row>
    <row r="15" spans="2:10" ht="15" customHeight="1" x14ac:dyDescent="0.25">
      <c r="B15" s="9" t="s">
        <v>36</v>
      </c>
      <c r="C15" s="6">
        <v>-356641.24</v>
      </c>
      <c r="E15" s="2"/>
      <c r="G15" s="9" t="s">
        <v>11</v>
      </c>
      <c r="I15" s="12"/>
      <c r="J15" s="1">
        <v>608134.87</v>
      </c>
    </row>
    <row r="16" spans="2:10" ht="15" customHeight="1" x14ac:dyDescent="0.25">
      <c r="B16" s="9" t="s">
        <v>5</v>
      </c>
      <c r="D16" s="12"/>
      <c r="E16" s="3">
        <v>1612536.2400000002</v>
      </c>
      <c r="G16" s="9" t="s">
        <v>37</v>
      </c>
      <c r="I16" s="43" t="s">
        <v>28</v>
      </c>
      <c r="J16" s="4">
        <v>37634293.68</v>
      </c>
    </row>
    <row r="17" spans="2:12" ht="15" customHeight="1" x14ac:dyDescent="0.4">
      <c r="J17" s="5"/>
    </row>
    <row r="18" spans="2:12" ht="15" customHeight="1" x14ac:dyDescent="0.4">
      <c r="G18" s="22" t="s">
        <v>12</v>
      </c>
      <c r="H18" s="22"/>
      <c r="J18" s="5"/>
    </row>
    <row r="19" spans="2:12" x14ac:dyDescent="0.25">
      <c r="G19" s="9" t="s">
        <v>38</v>
      </c>
      <c r="I19" s="9" t="s">
        <v>28</v>
      </c>
      <c r="J19" s="1">
        <v>13000000</v>
      </c>
    </row>
    <row r="20" spans="2:12" x14ac:dyDescent="0.25">
      <c r="G20" s="9" t="s">
        <v>39</v>
      </c>
      <c r="J20" s="1">
        <v>257890.52</v>
      </c>
    </row>
    <row r="21" spans="2:12" ht="15" customHeight="1" x14ac:dyDescent="0.25">
      <c r="G21" s="9" t="s">
        <v>67</v>
      </c>
      <c r="J21" s="1">
        <v>675652.34</v>
      </c>
    </row>
    <row r="22" spans="2:12" ht="15" customHeight="1" x14ac:dyDescent="0.25">
      <c r="G22" s="9" t="s">
        <v>13</v>
      </c>
      <c r="J22" s="1">
        <v>646551.5700000003</v>
      </c>
    </row>
    <row r="23" spans="2:12" ht="15" customHeight="1" x14ac:dyDescent="0.25">
      <c r="G23" s="9" t="s">
        <v>14</v>
      </c>
      <c r="J23" s="3">
        <v>1255086.92</v>
      </c>
    </row>
    <row r="24" spans="2:12" ht="15" customHeight="1" x14ac:dyDescent="0.25">
      <c r="G24" s="9" t="s">
        <v>40</v>
      </c>
      <c r="I24" s="43" t="s">
        <v>28</v>
      </c>
      <c r="J24" s="6">
        <v>15835181.35</v>
      </c>
    </row>
    <row r="25" spans="2:12" ht="15" customHeight="1" x14ac:dyDescent="0.3">
      <c r="B25" s="21" t="s">
        <v>41</v>
      </c>
      <c r="C25" s="21"/>
      <c r="D25" s="44" t="s">
        <v>28</v>
      </c>
      <c r="E25" s="7">
        <v>53469475.029999994</v>
      </c>
      <c r="G25" s="21" t="s">
        <v>42</v>
      </c>
      <c r="H25" s="21"/>
      <c r="I25" s="44" t="s">
        <v>28</v>
      </c>
      <c r="J25" s="7">
        <v>53469475.030000001</v>
      </c>
      <c r="K25" s="28"/>
      <c r="L25" s="45">
        <f>+E25-J25</f>
        <v>0</v>
      </c>
    </row>
    <row r="26" spans="2:12" ht="15" customHeight="1" x14ac:dyDescent="0.3">
      <c r="B26" s="21"/>
      <c r="C26" s="21"/>
      <c r="D26" s="21"/>
      <c r="E26" s="8"/>
      <c r="G26" s="21"/>
      <c r="H26" s="21"/>
      <c r="I26" s="21"/>
      <c r="J26" s="8"/>
    </row>
    <row r="27" spans="2:12" ht="8.25" customHeight="1" x14ac:dyDescent="0.25">
      <c r="D27" s="23" t="s">
        <v>53</v>
      </c>
      <c r="I27" s="9" t="s">
        <v>62</v>
      </c>
    </row>
    <row r="28" spans="2:12" ht="15" customHeight="1" x14ac:dyDescent="0.25">
      <c r="B28" s="9" t="s">
        <v>54</v>
      </c>
      <c r="D28" s="12" t="s">
        <v>28</v>
      </c>
      <c r="E28" s="3">
        <v>18200550287.799999</v>
      </c>
      <c r="G28" s="9" t="s">
        <v>23</v>
      </c>
      <c r="I28" s="12" t="s">
        <v>28</v>
      </c>
      <c r="J28" s="10">
        <v>18200550287.799999</v>
      </c>
    </row>
    <row r="29" spans="2:12" ht="16.5" hidden="1" customHeight="1" x14ac:dyDescent="0.3">
      <c r="B29" s="9" t="s">
        <v>55</v>
      </c>
      <c r="D29" s="43"/>
      <c r="E29" s="11">
        <v>0</v>
      </c>
      <c r="F29" s="21"/>
      <c r="G29" s="9" t="s">
        <v>56</v>
      </c>
      <c r="I29" s="43"/>
      <c r="J29" s="11">
        <v>0</v>
      </c>
    </row>
    <row r="30" spans="2:12" x14ac:dyDescent="0.25">
      <c r="B30" s="9" t="s">
        <v>57</v>
      </c>
      <c r="D30" s="12" t="s">
        <v>28</v>
      </c>
      <c r="E30" s="10">
        <v>18200550287.799999</v>
      </c>
      <c r="G30" s="9" t="s">
        <v>58</v>
      </c>
      <c r="I30" s="12" t="s">
        <v>28</v>
      </c>
      <c r="J30" s="10">
        <v>18200550287.799999</v>
      </c>
      <c r="K30" s="30">
        <f>+J30-E30</f>
        <v>0</v>
      </c>
    </row>
    <row r="31" spans="2:12" ht="15" customHeight="1" x14ac:dyDescent="0.25">
      <c r="D31" s="23" t="s">
        <v>53</v>
      </c>
      <c r="I31" s="9" t="s">
        <v>62</v>
      </c>
    </row>
    <row r="32" spans="2:12" ht="15" customHeight="1" x14ac:dyDescent="0.25">
      <c r="B32" s="9" t="s">
        <v>24</v>
      </c>
      <c r="D32" s="12" t="s">
        <v>28</v>
      </c>
      <c r="E32" s="1">
        <v>47643860.739999995</v>
      </c>
      <c r="G32" s="9" t="s">
        <v>25</v>
      </c>
      <c r="I32" s="12" t="s">
        <v>28</v>
      </c>
      <c r="J32" s="10">
        <v>47643860.739999995</v>
      </c>
    </row>
    <row r="33" spans="1:11" ht="15" customHeight="1" x14ac:dyDescent="0.25">
      <c r="B33" s="9" t="s">
        <v>59</v>
      </c>
      <c r="D33" s="43" t="s">
        <v>28</v>
      </c>
      <c r="E33" s="14">
        <v>47643860.739999995</v>
      </c>
      <c r="G33" s="9" t="s">
        <v>60</v>
      </c>
      <c r="I33" s="43" t="s">
        <v>28</v>
      </c>
      <c r="J33" s="14">
        <v>47643860.739999995</v>
      </c>
      <c r="K33" s="30">
        <f>+J33-E33</f>
        <v>0</v>
      </c>
    </row>
    <row r="34" spans="1:11" x14ac:dyDescent="0.25">
      <c r="D34" s="23" t="s">
        <v>53</v>
      </c>
      <c r="I34" s="9" t="s">
        <v>62</v>
      </c>
    </row>
    <row r="35" spans="1:11" x14ac:dyDescent="0.25">
      <c r="E35" s="28"/>
    </row>
    <row r="40" spans="1:11" x14ac:dyDescent="0.25">
      <c r="E40" s="28"/>
    </row>
    <row r="43" spans="1:11" s="23" customFormat="1" x14ac:dyDescent="0.25">
      <c r="B43" s="46"/>
      <c r="E43" s="46"/>
      <c r="J43" s="31"/>
    </row>
    <row r="44" spans="1:11" s="23" customFormat="1" x14ac:dyDescent="0.25">
      <c r="B44" s="32"/>
      <c r="E44" s="33"/>
      <c r="H44" s="35"/>
      <c r="I44" s="35"/>
      <c r="J44" s="35"/>
    </row>
    <row r="45" spans="1:11" ht="12.75" customHeight="1" x14ac:dyDescent="0.3">
      <c r="A45" s="36"/>
      <c r="B45" s="36"/>
      <c r="C45" s="36"/>
      <c r="D45" s="36"/>
      <c r="E45" s="34"/>
      <c r="F45" s="34"/>
      <c r="G45" s="34"/>
      <c r="H45" s="36"/>
      <c r="I45" s="36"/>
      <c r="J45" s="47"/>
    </row>
    <row r="46" spans="1:11" ht="12.75" customHeight="1" x14ac:dyDescent="0.25">
      <c r="A46" s="36"/>
      <c r="B46" s="36"/>
      <c r="C46" s="36"/>
      <c r="D46" s="36"/>
      <c r="E46" s="37"/>
      <c r="F46" s="37"/>
      <c r="G46" s="37"/>
      <c r="H46" s="36"/>
      <c r="I46" s="36"/>
      <c r="J46" s="36"/>
    </row>
    <row r="47" spans="1:11" ht="12.75" customHeight="1" x14ac:dyDescent="0.25">
      <c r="A47" s="36"/>
      <c r="B47" s="36"/>
      <c r="C47" s="36"/>
      <c r="D47" s="36"/>
      <c r="E47" s="48"/>
      <c r="F47" s="48"/>
      <c r="G47" s="48"/>
      <c r="H47" s="39"/>
    </row>
    <row r="48" spans="1:11" x14ac:dyDescent="0.25">
      <c r="G48" s="39"/>
    </row>
    <row r="49" spans="3:10" hidden="1" x14ac:dyDescent="0.25">
      <c r="J49" s="1">
        <v>25992655.84</v>
      </c>
    </row>
    <row r="50" spans="3:10" hidden="1" x14ac:dyDescent="0.25">
      <c r="E50" s="1">
        <v>38279143.169999994</v>
      </c>
    </row>
    <row r="51" spans="3:10" hidden="1" x14ac:dyDescent="0.25">
      <c r="E51" s="1">
        <v>276574.62</v>
      </c>
      <c r="J51" s="28">
        <v>317701.0199999999</v>
      </c>
    </row>
    <row r="52" spans="3:10" hidden="1" x14ac:dyDescent="0.25">
      <c r="E52" s="1">
        <v>-235673.54</v>
      </c>
      <c r="G52" s="28"/>
    </row>
    <row r="53" spans="3:10" hidden="1" x14ac:dyDescent="0.25">
      <c r="E53" s="1">
        <v>58313.289999999994</v>
      </c>
    </row>
    <row r="54" spans="3:10" hidden="1" x14ac:dyDescent="0.25">
      <c r="E54" s="1">
        <v>-41374.5</v>
      </c>
      <c r="G54" s="28"/>
    </row>
    <row r="55" spans="3:10" hidden="1" x14ac:dyDescent="0.25">
      <c r="E55" s="1">
        <v>0</v>
      </c>
    </row>
    <row r="56" spans="3:10" hidden="1" x14ac:dyDescent="0.25">
      <c r="E56" s="1">
        <v>0</v>
      </c>
      <c r="J56" s="1">
        <v>25992655.84</v>
      </c>
    </row>
    <row r="57" spans="3:10" hidden="1" x14ac:dyDescent="0.25">
      <c r="E57" s="1">
        <v>38279143.169999994</v>
      </c>
      <c r="J57" s="1">
        <v>11968786.310000001</v>
      </c>
    </row>
    <row r="58" spans="3:10" hidden="1" x14ac:dyDescent="0.25">
      <c r="E58" s="1">
        <v>1626124.44</v>
      </c>
      <c r="J58" s="1">
        <v>1943825.46</v>
      </c>
    </row>
    <row r="59" spans="3:10" hidden="1" x14ac:dyDescent="0.25">
      <c r="E59" s="1">
        <v>0</v>
      </c>
      <c r="J59" s="1">
        <f>SUM(J56:J58)</f>
        <v>39905267.609999999</v>
      </c>
    </row>
    <row r="60" spans="3:10" ht="13" hidden="1" x14ac:dyDescent="0.3">
      <c r="E60" s="1">
        <v>0</v>
      </c>
      <c r="J60" s="45" t="e">
        <f>+J59-#REF!</f>
        <v>#REF!</v>
      </c>
    </row>
    <row r="61" spans="3:10" ht="13" hidden="1" x14ac:dyDescent="0.3">
      <c r="C61" s="49"/>
      <c r="D61" s="50" t="s">
        <v>61</v>
      </c>
      <c r="E61" s="45" t="e">
        <f>+E60-#REF!</f>
        <v>#REF!</v>
      </c>
    </row>
    <row r="62" spans="3:10" hidden="1" x14ac:dyDescent="0.25"/>
    <row r="63" spans="3:10" hidden="1" x14ac:dyDescent="0.25"/>
    <row r="64" spans="3:10" hidden="1" x14ac:dyDescent="0.25"/>
    <row r="85" spans="2:2" x14ac:dyDescent="0.25">
      <c r="B85" s="9" t="s">
        <v>68</v>
      </c>
    </row>
  </sheetData>
  <mergeCells count="2">
    <mergeCell ref="H44:J44"/>
    <mergeCell ref="E47:G47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1:O39"/>
  <sheetViews>
    <sheetView topLeftCell="C1" zoomScale="60" zoomScaleNormal="60" zoomScaleSheetLayoutView="90" workbookViewId="0">
      <selection activeCell="N44" sqref="N44"/>
    </sheetView>
  </sheetViews>
  <sheetFormatPr baseColWidth="10" defaultColWidth="9.1796875" defaultRowHeight="12.5" x14ac:dyDescent="0.25"/>
  <cols>
    <col min="1" max="1" width="5.54296875" style="9" hidden="1" customWidth="1"/>
    <col min="2" max="2" width="7" style="9" hidden="1" customWidth="1"/>
    <col min="3" max="3" width="1.453125" style="9" customWidth="1"/>
    <col min="4" max="4" width="55.81640625" style="9" customWidth="1"/>
    <col min="5" max="5" width="3.81640625" style="9" customWidth="1"/>
    <col min="6" max="6" width="5" style="9" customWidth="1"/>
    <col min="7" max="7" width="17.26953125" style="9" bestFit="1" customWidth="1"/>
    <col min="8" max="8" width="0.81640625" style="9" customWidth="1"/>
    <col min="9" max="9" width="60.7265625" style="9" customWidth="1"/>
    <col min="10" max="10" width="11.7265625" style="9" bestFit="1" customWidth="1"/>
    <col min="11" max="11" width="4.81640625" style="9" customWidth="1"/>
    <col min="12" max="12" width="18" style="9" customWidth="1"/>
    <col min="13" max="13" width="15.453125" style="9" hidden="1" customWidth="1"/>
    <col min="14" max="14" width="13.1796875" style="9" bestFit="1" customWidth="1"/>
    <col min="15" max="256" width="11.453125" style="9" customWidth="1"/>
    <col min="257" max="16384" width="9.1796875" style="9"/>
  </cols>
  <sheetData>
    <row r="1" spans="1:14" ht="18" x14ac:dyDescent="0.4">
      <c r="D1" s="15" t="s">
        <v>69</v>
      </c>
      <c r="E1" s="16"/>
      <c r="F1" s="16"/>
      <c r="G1" s="17"/>
      <c r="H1" s="18"/>
      <c r="I1" s="18"/>
      <c r="J1" s="18"/>
      <c r="K1" s="16"/>
      <c r="L1" s="18"/>
    </row>
    <row r="2" spans="1:14" ht="13" x14ac:dyDescent="0.3">
      <c r="D2" s="17" t="s">
        <v>70</v>
      </c>
      <c r="E2" s="19"/>
      <c r="F2" s="19"/>
      <c r="G2" s="17"/>
      <c r="H2" s="18"/>
      <c r="I2" s="18"/>
      <c r="J2" s="18"/>
      <c r="K2" s="19"/>
      <c r="L2" s="18"/>
    </row>
    <row r="3" spans="1:14" ht="13" x14ac:dyDescent="0.3">
      <c r="D3" s="17" t="s">
        <v>27</v>
      </c>
      <c r="E3" s="17"/>
      <c r="F3" s="18"/>
      <c r="G3" s="18"/>
      <c r="H3" s="18"/>
      <c r="I3" s="18"/>
      <c r="J3" s="18"/>
      <c r="K3" s="18"/>
      <c r="L3" s="18"/>
    </row>
    <row r="4" spans="1:14" ht="13" x14ac:dyDescent="0.3">
      <c r="F4" s="20"/>
      <c r="K4" s="20"/>
    </row>
    <row r="5" spans="1:14" ht="15" customHeight="1" x14ac:dyDescent="0.3">
      <c r="D5" s="21"/>
      <c r="E5" s="21"/>
      <c r="F5" s="21"/>
      <c r="G5" s="8"/>
      <c r="I5" s="21"/>
      <c r="J5" s="21"/>
      <c r="K5" s="21"/>
      <c r="L5" s="8"/>
    </row>
    <row r="6" spans="1:14" ht="20.149999999999999" customHeight="1" x14ac:dyDescent="0.3">
      <c r="D6" s="22" t="s">
        <v>15</v>
      </c>
      <c r="E6" s="21"/>
      <c r="F6" s="21"/>
      <c r="G6" s="8"/>
      <c r="H6" s="23"/>
      <c r="I6" s="22" t="s">
        <v>43</v>
      </c>
      <c r="J6" s="21"/>
      <c r="K6" s="21"/>
      <c r="L6" s="8"/>
    </row>
    <row r="7" spans="1:14" ht="20.149999999999999" customHeight="1" x14ac:dyDescent="0.25">
      <c r="A7" s="24">
        <v>41</v>
      </c>
      <c r="B7" s="24">
        <v>51</v>
      </c>
      <c r="D7" s="23" t="s">
        <v>16</v>
      </c>
      <c r="E7" s="23"/>
      <c r="F7" s="23" t="s">
        <v>28</v>
      </c>
      <c r="G7" s="25">
        <v>3613203.23</v>
      </c>
      <c r="H7" s="23"/>
      <c r="I7" s="23" t="s">
        <v>20</v>
      </c>
      <c r="J7" s="23"/>
      <c r="K7" s="23" t="s">
        <v>28</v>
      </c>
      <c r="L7" s="25">
        <v>7987517.9299999997</v>
      </c>
    </row>
    <row r="8" spans="1:14" ht="20.149999999999999" customHeight="1" x14ac:dyDescent="0.25">
      <c r="A8" s="24">
        <v>42</v>
      </c>
      <c r="B8" s="24">
        <v>52</v>
      </c>
      <c r="D8" s="23" t="s">
        <v>44</v>
      </c>
      <c r="E8" s="23"/>
      <c r="F8" s="23"/>
      <c r="G8" s="25">
        <v>3193642.09</v>
      </c>
      <c r="H8" s="23"/>
      <c r="I8" s="23" t="s">
        <v>45</v>
      </c>
      <c r="J8" s="23"/>
      <c r="K8" s="23"/>
      <c r="L8" s="25">
        <v>948314.28999999992</v>
      </c>
    </row>
    <row r="9" spans="1:14" ht="20.149999999999999" customHeight="1" x14ac:dyDescent="0.25">
      <c r="A9" s="24">
        <v>43</v>
      </c>
      <c r="B9" s="24">
        <v>54</v>
      </c>
      <c r="D9" s="23" t="s">
        <v>46</v>
      </c>
      <c r="E9" s="23"/>
      <c r="F9" s="23"/>
      <c r="G9" s="25">
        <v>750088.12000000011</v>
      </c>
      <c r="H9" s="23"/>
      <c r="I9" s="23" t="s">
        <v>47</v>
      </c>
      <c r="J9" s="23"/>
      <c r="K9" s="23"/>
      <c r="L9" s="25">
        <v>501672.66000000003</v>
      </c>
    </row>
    <row r="10" spans="1:14" ht="20.149999999999999" customHeight="1" x14ac:dyDescent="0.25">
      <c r="A10" s="24">
        <v>45</v>
      </c>
      <c r="B10" s="24">
        <v>55</v>
      </c>
      <c r="D10" s="23" t="s">
        <v>17</v>
      </c>
      <c r="E10" s="23"/>
      <c r="F10" s="23"/>
      <c r="G10" s="25">
        <v>1125294.4099999999</v>
      </c>
      <c r="H10" s="23"/>
      <c r="I10" s="23" t="s">
        <v>26</v>
      </c>
      <c r="J10" s="23"/>
      <c r="K10" s="23"/>
      <c r="L10" s="25">
        <v>1137511.8899999999</v>
      </c>
    </row>
    <row r="11" spans="1:14" ht="20.149999999999999" customHeight="1" x14ac:dyDescent="0.25">
      <c r="A11" s="24">
        <v>46</v>
      </c>
      <c r="B11" s="24">
        <v>56</v>
      </c>
      <c r="D11" s="23" t="s">
        <v>48</v>
      </c>
      <c r="E11" s="23"/>
      <c r="F11" s="23"/>
      <c r="G11" s="25">
        <v>133669.88</v>
      </c>
      <c r="H11" s="23"/>
      <c r="I11" s="23" t="s">
        <v>21</v>
      </c>
      <c r="J11" s="23"/>
      <c r="K11" s="23"/>
      <c r="L11" s="25">
        <v>263610.75</v>
      </c>
    </row>
    <row r="12" spans="1:14" ht="20.149999999999999" customHeight="1" x14ac:dyDescent="0.25">
      <c r="A12" s="24">
        <v>47</v>
      </c>
      <c r="B12" s="24">
        <v>57</v>
      </c>
      <c r="D12" s="23" t="s">
        <v>18</v>
      </c>
      <c r="E12" s="23"/>
      <c r="F12" s="23"/>
      <c r="G12" s="25">
        <v>45691.87</v>
      </c>
      <c r="H12" s="23"/>
      <c r="I12" s="23" t="s">
        <v>22</v>
      </c>
      <c r="J12" s="23"/>
      <c r="K12" s="23"/>
      <c r="L12" s="25">
        <v>58969.67</v>
      </c>
    </row>
    <row r="13" spans="1:14" ht="20.149999999999999" customHeight="1" x14ac:dyDescent="0.25">
      <c r="A13" s="24">
        <v>48</v>
      </c>
      <c r="B13" s="24">
        <v>58</v>
      </c>
      <c r="D13" s="23" t="s">
        <v>19</v>
      </c>
      <c r="E13" s="23"/>
      <c r="F13" s="23"/>
      <c r="G13" s="25">
        <v>1465527.5999999999</v>
      </c>
      <c r="H13" s="23"/>
      <c r="I13" s="23" t="s">
        <v>50</v>
      </c>
      <c r="J13" s="23"/>
      <c r="K13" s="23"/>
      <c r="L13" s="25">
        <v>79118.759999999995</v>
      </c>
    </row>
    <row r="14" spans="1:14" ht="20.149999999999999" customHeight="1" thickBot="1" x14ac:dyDescent="0.35">
      <c r="A14" s="24">
        <v>49</v>
      </c>
      <c r="B14" s="24">
        <v>59</v>
      </c>
      <c r="D14" s="23" t="s">
        <v>49</v>
      </c>
      <c r="E14" s="23"/>
      <c r="F14" s="23"/>
      <c r="G14" s="25">
        <v>3047.18</v>
      </c>
      <c r="H14" s="23"/>
      <c r="I14" s="21" t="s">
        <v>52</v>
      </c>
      <c r="J14" s="21"/>
      <c r="K14" s="26" t="s">
        <v>28</v>
      </c>
      <c r="L14" s="27">
        <v>10976715.949999999</v>
      </c>
      <c r="N14" s="28">
        <f>+L14-G15-G16-G17</f>
        <v>0</v>
      </c>
    </row>
    <row r="15" spans="1:14" ht="20.149999999999999" customHeight="1" thickTop="1" x14ac:dyDescent="0.3">
      <c r="D15" s="21" t="s">
        <v>51</v>
      </c>
      <c r="E15" s="21"/>
      <c r="F15" s="29"/>
      <c r="G15" s="13">
        <v>10330164.379999999</v>
      </c>
      <c r="H15" s="23"/>
      <c r="I15" s="23"/>
      <c r="J15" s="23"/>
      <c r="K15" s="23"/>
      <c r="L15" s="23"/>
      <c r="M15" s="30">
        <f>+L14-G15-G16</f>
        <v>0</v>
      </c>
    </row>
    <row r="16" spans="1:14" ht="20.149999999999999" customHeight="1" x14ac:dyDescent="0.25">
      <c r="D16" s="23" t="s">
        <v>63</v>
      </c>
      <c r="E16" s="23"/>
      <c r="F16" s="23"/>
      <c r="G16" s="25">
        <v>646551.5700000003</v>
      </c>
      <c r="H16" s="23"/>
      <c r="I16" s="23"/>
      <c r="J16" s="23"/>
      <c r="K16" s="23"/>
      <c r="L16" s="23"/>
    </row>
    <row r="17" spans="1:15" ht="20.149999999999999" customHeight="1" x14ac:dyDescent="0.25">
      <c r="D17" s="23" t="s">
        <v>64</v>
      </c>
      <c r="E17" s="23"/>
      <c r="F17" s="23"/>
      <c r="G17" s="25">
        <v>0</v>
      </c>
      <c r="H17" s="23"/>
      <c r="I17" s="23"/>
      <c r="J17" s="23"/>
      <c r="K17" s="23"/>
      <c r="L17" s="23"/>
    </row>
    <row r="18" spans="1:15" ht="20.149999999999999" customHeight="1" thickBot="1" x14ac:dyDescent="0.35">
      <c r="D18" s="23" t="s">
        <v>65</v>
      </c>
      <c r="E18" s="23"/>
      <c r="F18" s="26" t="s">
        <v>28</v>
      </c>
      <c r="G18" s="27">
        <v>646551.5700000003</v>
      </c>
      <c r="H18" s="23"/>
      <c r="I18" s="23"/>
      <c r="J18" s="23"/>
      <c r="K18" s="23"/>
      <c r="L18" s="23"/>
    </row>
    <row r="19" spans="1:15" ht="19.5" customHeight="1" thickTop="1" x14ac:dyDescent="0.25">
      <c r="D19" s="23"/>
      <c r="E19" s="23"/>
      <c r="F19" s="23"/>
      <c r="G19" s="23"/>
      <c r="H19" s="23"/>
    </row>
    <row r="20" spans="1:15" ht="19.5" customHeight="1" x14ac:dyDescent="0.25">
      <c r="G20" s="28"/>
    </row>
    <row r="21" spans="1:15" ht="19.5" customHeight="1" x14ac:dyDescent="0.25">
      <c r="G21" s="28"/>
    </row>
    <row r="22" spans="1:15" ht="19.5" customHeight="1" x14ac:dyDescent="0.25">
      <c r="G22" s="28"/>
    </row>
    <row r="23" spans="1:15" ht="19.5" customHeight="1" x14ac:dyDescent="0.25"/>
    <row r="24" spans="1:15" ht="19.5" customHeight="1" x14ac:dyDescent="0.25"/>
    <row r="25" spans="1:15" ht="19.5" customHeight="1" x14ac:dyDescent="0.25"/>
    <row r="26" spans="1:15" ht="19.5" customHeight="1" x14ac:dyDescent="0.25">
      <c r="I26" s="23"/>
      <c r="J26" s="23"/>
      <c r="K26" s="23"/>
      <c r="L26" s="31"/>
    </row>
    <row r="27" spans="1:15" s="23" customFormat="1" ht="19.5" customHeight="1" x14ac:dyDescent="0.3">
      <c r="D27" s="32"/>
      <c r="G27" s="33"/>
      <c r="I27" s="34"/>
      <c r="J27" s="35"/>
      <c r="K27" s="35"/>
      <c r="L27" s="35"/>
      <c r="N27" s="9"/>
    </row>
    <row r="28" spans="1:15" s="23" customFormat="1" ht="19.5" customHeight="1" x14ac:dyDescent="0.3">
      <c r="A28" s="9"/>
      <c r="B28" s="9"/>
      <c r="C28" s="36"/>
      <c r="D28" s="37"/>
      <c r="E28" s="36"/>
      <c r="F28" s="36"/>
      <c r="G28" s="34"/>
      <c r="H28" s="34"/>
      <c r="I28" s="37"/>
      <c r="J28" s="38"/>
      <c r="K28" s="38"/>
      <c r="L28" s="38"/>
      <c r="N28" s="9"/>
    </row>
    <row r="29" spans="1:15" ht="19.5" customHeight="1" x14ac:dyDescent="0.25">
      <c r="C29" s="36"/>
      <c r="D29" s="37"/>
      <c r="E29" s="36"/>
      <c r="F29" s="36"/>
      <c r="G29" s="37"/>
      <c r="H29" s="37"/>
      <c r="I29" s="37"/>
      <c r="J29" s="36"/>
      <c r="K29" s="36"/>
      <c r="L29" s="36"/>
    </row>
    <row r="30" spans="1:15" ht="19.5" customHeight="1" x14ac:dyDescent="0.25">
      <c r="C30" s="36"/>
      <c r="D30" s="36"/>
      <c r="E30" s="36"/>
      <c r="F30" s="36"/>
      <c r="G30" s="37"/>
      <c r="H30" s="37"/>
      <c r="I30" s="39"/>
      <c r="J30" s="39"/>
    </row>
    <row r="31" spans="1:15" ht="19.5" customHeight="1" x14ac:dyDescent="0.25"/>
    <row r="32" spans="1:15" ht="19.5" customHeight="1" x14ac:dyDescent="0.25">
      <c r="O32" s="40"/>
    </row>
    <row r="33" spans="6:15" ht="19.5" customHeight="1" x14ac:dyDescent="0.25">
      <c r="O33" s="40"/>
    </row>
    <row r="34" spans="6:15" ht="19.5" customHeight="1" x14ac:dyDescent="0.25"/>
    <row r="35" spans="6:15" ht="19.5" customHeight="1" x14ac:dyDescent="0.25">
      <c r="F35" s="41"/>
      <c r="J35" s="42"/>
      <c r="K35" s="42"/>
    </row>
    <row r="36" spans="6:15" ht="19.5" customHeight="1" x14ac:dyDescent="0.25">
      <c r="F36" s="41"/>
      <c r="J36" s="42"/>
      <c r="K36" s="42"/>
    </row>
    <row r="37" spans="6:15" ht="19.5" customHeight="1" x14ac:dyDescent="0.25">
      <c r="F37" s="41"/>
      <c r="J37" s="42"/>
      <c r="K37" s="42"/>
    </row>
    <row r="38" spans="6:15" ht="19.5" customHeight="1" x14ac:dyDescent="0.25">
      <c r="F38" s="41"/>
      <c r="J38" s="42"/>
      <c r="K38" s="42"/>
    </row>
    <row r="39" spans="6:15" ht="19.5" customHeight="1" x14ac:dyDescent="0.25">
      <c r="J39" s="42"/>
    </row>
  </sheetData>
  <mergeCells count="2">
    <mergeCell ref="J27:L27"/>
    <mergeCell ref="J28:L28"/>
  </mergeCells>
  <printOptions horizontalCentered="1"/>
  <pageMargins left="0.19685039370078741" right="0.59055118110236227" top="1.1811023622047245" bottom="0.39370078740157483" header="0.15748031496062992" footer="0"/>
  <pageSetup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Res Bolsa de Valores</vt:lpstr>
      <vt:lpstr>ER Res Bolsa de Valores</vt:lpstr>
      <vt:lpstr>'BG Res Bolsa de Valores'!Área_de_impresión</vt:lpstr>
      <vt:lpstr>'ER Res Bolsa de Valores'!Área_de_impresión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A.</cp:lastModifiedBy>
  <cp:lastPrinted>2023-03-08T22:22:33Z</cp:lastPrinted>
  <dcterms:created xsi:type="dcterms:W3CDTF">2007-11-10T03:53:45Z</dcterms:created>
  <dcterms:modified xsi:type="dcterms:W3CDTF">2023-03-15T20:32:53Z</dcterms:modified>
</cp:coreProperties>
</file>