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8_{C662974C-FBD2-4BA6-8888-4D9070D920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7" i="1"/>
  <c r="H87" i="1"/>
  <c r="H18" i="1"/>
  <c r="F95" i="1" l="1"/>
  <c r="F78" i="1"/>
  <c r="F89" i="1" l="1"/>
  <c r="F46" i="1"/>
  <c r="F40" i="1"/>
  <c r="F35" i="1"/>
  <c r="F23" i="1"/>
  <c r="F26" i="1" s="1"/>
  <c r="H46" i="1"/>
  <c r="H40" i="1"/>
  <c r="H35" i="1"/>
  <c r="H23" i="1"/>
  <c r="F96" i="1" l="1"/>
  <c r="F98" i="1" s="1"/>
  <c r="F101" i="1" s="1"/>
  <c r="F41" i="1"/>
  <c r="F47" i="1" s="1"/>
  <c r="H41" i="1"/>
  <c r="H47" i="1" s="1"/>
  <c r="H26" i="1"/>
  <c r="H95" i="1"/>
  <c r="H78" i="1"/>
  <c r="H49" i="1" l="1"/>
  <c r="F49" i="1"/>
  <c r="H89" i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<sst xmlns="http://schemas.openxmlformats.org/spreadsheetml/2006/main" count="78" uniqueCount="68">
  <si>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</si>
  <si>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</si>
  <si>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</si>
  <si>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</si>
  <si>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</si>
  <si>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</si>
  <si>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</si>
  <si>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</si>
  <si>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</si>
  <si>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</si>
  <si>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</si>
  <si>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</si>
  <si>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</si>
  <si>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</si>
  <si>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</si>
  <si>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</si>
  <si>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</si>
  <si>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</si>
  <si>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</si>
  <si>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</si>
  <si>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</si>
  <si>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</si>
  <si>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</si>
  <si>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</si>
  <si>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</si>
  <si>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</si>
  <si>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</si>
  <si>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</si>
  <si>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</si>
  <si>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</si>
  <si>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</si>
  <si>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</si>
  <si>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</si>
  <si>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</si>
  <si>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</si>
  <si>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</si>
  <si>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</si>
  <si>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</si>
  <si>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</si>
  <si>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</si>
  <si>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</si>
  <si>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</si>
  <si>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</si>
  <si>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</si>
  <si>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</si>
  <si>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</si>
  <si>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</si>
  <si>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</si>
  <si>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</si>
  <si>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</si>
  <si>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</si>
  <si>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</si>
  <si>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</si>
  <si>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</si>
  <si>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</si>
  <si>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</si>
  <si>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</si>
  <si>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</si>
  <si>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</si>
  <si>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</si>
  <si>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</si>
  <si>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</si>
  <si>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</si>
  <si>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</si>
  <si>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</si>
  <si>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</si>
  <si>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28 de febrero 2023 y 2022</t>
  </si>
  <si>
    <t>Por los periodos del 1 de febrero al 28 febrero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</si>
</sst>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60</xdr:row>
      <xdr:rowOff>31750</xdr:rowOff>
    </xdr:from>
    <xdr:to>
      <xdr:col>3</xdr:col>
      <xdr:colOff>607939</xdr:colOff>
      <xdr:row>62</xdr:row>
      <xdr:rowOff>78317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58" zoomScale="90" zoomScaleNormal="90" workbookViewId="0">
      <selection activeCell="J17" sqref="J17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6"/>
      <c r="E6" s="66"/>
      <c r="F6" s="24"/>
      <c r="G6" s="4"/>
      <c r="H6" s="2"/>
    </row>
    <row r="7" spans="1:10" ht="18" customHeight="1" x14ac:dyDescent="0.2">
      <c r="B7" s="67" t="s">
        <v>0</v>
      </c>
      <c r="C7" s="68"/>
      <c r="D7" s="68"/>
      <c r="E7" s="68"/>
    </row>
    <row r="8" spans="1:10" ht="18" customHeight="1" x14ac:dyDescent="0.2">
      <c r="B8" s="67" t="s">
        <v>1</v>
      </c>
      <c r="C8" s="68"/>
      <c r="D8" s="68"/>
      <c r="E8" s="68"/>
    </row>
    <row r="9" spans="1:10" ht="18" customHeight="1" x14ac:dyDescent="0.2">
      <c r="B9" s="67" t="s">
        <v>66</v>
      </c>
      <c r="C9" s="68"/>
      <c r="D9" s="68"/>
      <c r="E9" s="68"/>
      <c r="F9" s="68"/>
      <c r="G9" s="68"/>
      <c r="H9" s="68"/>
    </row>
    <row r="10" spans="1:10" s="5" customFormat="1" ht="18" customHeight="1" x14ac:dyDescent="0.2">
      <c r="B10" s="70" t="s">
        <v>2</v>
      </c>
      <c r="C10" s="70"/>
      <c r="D10" s="70"/>
      <c r="E10" s="70"/>
      <c r="F10" s="70"/>
      <c r="G10" s="70"/>
      <c r="H10" s="70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2023</v>
      </c>
      <c r="H12" s="18">
        <v>2022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269172.75821000006</v>
      </c>
      <c r="G14" s="33"/>
      <c r="H14" s="33">
        <v>279603.39910000004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0</v>
      </c>
    </row>
    <row r="16" spans="1:10" ht="18" customHeight="1" x14ac:dyDescent="0.2">
      <c r="A16" s="9"/>
      <c r="C16" s="3" t="s">
        <v>7</v>
      </c>
      <c r="F16" s="32">
        <v>670812.18295000005</v>
      </c>
      <c r="G16" s="33"/>
      <c r="H16" s="33">
        <v>387326.60767</v>
      </c>
    </row>
    <row r="17" spans="1:8" ht="18" customHeight="1" x14ac:dyDescent="0.2">
      <c r="A17" s="9"/>
      <c r="C17" s="3" t="s">
        <v>8</v>
      </c>
      <c r="F17" s="32">
        <v>1062506.1982799999</v>
      </c>
      <c r="G17" s="33"/>
      <c r="H17" s="33">
        <v>1015698.4399400001</v>
      </c>
    </row>
    <row r="18" spans="1:8" ht="18" customHeight="1" x14ac:dyDescent="0.2">
      <c r="A18" s="9"/>
      <c r="F18" s="34">
        <f>SUM(F14:F17)</f>
        <v>2002491.1394400001</v>
      </c>
      <c r="G18" s="10"/>
      <c r="H18" s="35">
        <f>SUM(H14:H17)</f>
        <v>1682628.4467100003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6616.9290900000005</v>
      </c>
      <c r="G20" s="33"/>
      <c r="H20" s="33">
        <v>7667.6523400000005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8835.1394899999996</v>
      </c>
      <c r="G22" s="33"/>
      <c r="H22" s="33">
        <v>7328.8873899999999</v>
      </c>
    </row>
    <row r="23" spans="1:8" ht="18" customHeight="1" x14ac:dyDescent="0.2">
      <c r="A23" s="9"/>
      <c r="F23" s="34">
        <f>SUM(F20:F22)</f>
        <v>15566.34858</v>
      </c>
      <c r="G23" s="41"/>
      <c r="H23" s="35">
        <f>SUM(H20:H22)</f>
        <v>15110.819729999999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15993.941469999998</v>
      </c>
      <c r="G25" s="33"/>
      <c r="H25" s="33">
        <v>16023.042600000001</v>
      </c>
    </row>
    <row r="26" spans="1:8" ht="18" customHeight="1" thickBot="1" x14ac:dyDescent="0.25">
      <c r="A26" s="9"/>
      <c r="B26" s="72" t="s">
        <v>15</v>
      </c>
      <c r="C26" s="68"/>
      <c r="F26" s="38">
        <f>F18+F23+F25</f>
        <v>2034051.42949</v>
      </c>
      <c r="G26" s="39"/>
      <c r="H26" s="40">
        <f>H18+H23+H25</f>
        <v>1713762.3090400004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72" t="s">
        <v>16</v>
      </c>
      <c r="C28" s="72"/>
      <c r="D28" s="72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1711055.1140399999</v>
      </c>
      <c r="G30" s="37"/>
      <c r="H30" s="37">
        <v>1399638.9691900001</v>
      </c>
    </row>
    <row r="31" spans="1:8" ht="18" customHeight="1" x14ac:dyDescent="0.2">
      <c r="A31" s="9"/>
      <c r="C31" s="3" t="s">
        <v>19</v>
      </c>
      <c r="F31" s="36">
        <v>32275.23461</v>
      </c>
      <c r="G31" s="37"/>
      <c r="H31" s="37">
        <v>25231.68377</v>
      </c>
    </row>
    <row r="32" spans="1:8" ht="18" customHeight="1" x14ac:dyDescent="0.2">
      <c r="A32" s="9"/>
      <c r="C32" s="3" t="s">
        <v>20</v>
      </c>
      <c r="F32" s="36">
        <v>60320.803439999996</v>
      </c>
      <c r="G32" s="37"/>
      <c r="H32" s="37">
        <v>82571.301830000011</v>
      </c>
    </row>
    <row r="33" spans="1:11" ht="18" customHeight="1" x14ac:dyDescent="0.2">
      <c r="A33" s="9"/>
      <c r="C33" s="3" t="s">
        <v>61</v>
      </c>
      <c r="F33" s="36">
        <v>10176.62069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29961.07242</v>
      </c>
      <c r="G34" s="33"/>
      <c r="H34" s="33">
        <v>33031.115089999999</v>
      </c>
    </row>
    <row r="35" spans="1:11" ht="18" customHeight="1" x14ac:dyDescent="0.2">
      <c r="A35" s="9"/>
      <c r="E35" s="7"/>
      <c r="F35" s="34">
        <f>SUM(F30:F34)</f>
        <v>1843788.8451999999</v>
      </c>
      <c r="G35" s="41"/>
      <c r="H35" s="35">
        <f>SUM(H30:H34)</f>
        <v>1540473.0698800001</v>
      </c>
    </row>
    <row r="36" spans="1:11" ht="18" customHeight="1" x14ac:dyDescent="0.2">
      <c r="A36" s="9"/>
      <c r="B36" s="72" t="s">
        <v>22</v>
      </c>
      <c r="C36" s="68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7893.9455399999997</v>
      </c>
      <c r="G37" s="37"/>
      <c r="H37" s="37">
        <v>9181.1906200000012</v>
      </c>
    </row>
    <row r="38" spans="1:11" ht="18" customHeight="1" thickBot="1" x14ac:dyDescent="0.25">
      <c r="A38" s="9"/>
      <c r="C38" s="3" t="s">
        <v>24</v>
      </c>
      <c r="F38" s="36">
        <v>4232.0038800000002</v>
      </c>
      <c r="G38" s="37"/>
      <c r="H38" s="37">
        <v>4662.8233499999997</v>
      </c>
      <c r="J38" s="22"/>
    </row>
    <row r="39" spans="1:11" ht="18" customHeight="1" x14ac:dyDescent="0.2">
      <c r="A39" s="9"/>
      <c r="C39" s="3" t="s">
        <v>21</v>
      </c>
      <c r="F39" s="36">
        <v>8763.9397300000001</v>
      </c>
      <c r="G39" s="37"/>
      <c r="H39" s="37">
        <v>7628.3294699999997</v>
      </c>
    </row>
    <row r="40" spans="1:11" ht="18" customHeight="1" x14ac:dyDescent="0.2">
      <c r="A40" s="9"/>
      <c r="F40" s="34">
        <f>SUM(F37:F39)</f>
        <v>20889.889150000003</v>
      </c>
      <c r="G40" s="41"/>
      <c r="H40" s="35">
        <f>SUM(H37:H39)</f>
        <v>21472.343440000001</v>
      </c>
    </row>
    <row r="41" spans="1:11" ht="18" customHeight="1" x14ac:dyDescent="0.2">
      <c r="A41" s="9"/>
      <c r="B41" s="72" t="s">
        <v>25</v>
      </c>
      <c r="C41" s="68"/>
      <c r="F41" s="34">
        <f>F35+F40</f>
        <v>1864678.7343499998</v>
      </c>
      <c r="G41" s="41"/>
      <c r="H41" s="35">
        <f>H35+H40</f>
        <v>1561945.4133200001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72" t="s">
        <v>26</v>
      </c>
      <c r="C43" s="68"/>
      <c r="F43" s="27"/>
      <c r="G43" s="10"/>
      <c r="H43" s="10"/>
    </row>
    <row r="44" spans="1:11" ht="18" customHeight="1" x14ac:dyDescent="0.2">
      <c r="A44" s="9"/>
      <c r="B44" s="68" t="s">
        <v>27</v>
      </c>
      <c r="C44" s="68"/>
      <c r="D44" s="68"/>
      <c r="E44" s="68"/>
      <c r="F44" s="36">
        <v>97418.758000000002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8" t="s">
        <v>28</v>
      </c>
      <c r="C45" s="68"/>
      <c r="D45" s="68"/>
      <c r="E45" s="68"/>
      <c r="F45" s="36">
        <v>71953.937139999995</v>
      </c>
      <c r="G45" s="37">
        <v>0</v>
      </c>
      <c r="H45" s="37">
        <v>78382.601720000006</v>
      </c>
    </row>
    <row r="46" spans="1:11" ht="18" customHeight="1" x14ac:dyDescent="0.2">
      <c r="A46" s="9"/>
      <c r="B46" s="72" t="s">
        <v>29</v>
      </c>
      <c r="C46" s="68"/>
      <c r="F46" s="62">
        <f>SUM(F44:F45)</f>
        <v>169372.69514</v>
      </c>
      <c r="G46" s="61"/>
      <c r="H46" s="63">
        <f>SUM(H44:H45)</f>
        <v>151816.89572</v>
      </c>
    </row>
    <row r="47" spans="1:11" ht="18" customHeight="1" thickBot="1" x14ac:dyDescent="0.25">
      <c r="A47" s="9"/>
      <c r="B47" s="72" t="s">
        <v>30</v>
      </c>
      <c r="C47" s="68"/>
      <c r="D47" s="68"/>
      <c r="E47" s="3" t="s">
        <v>30</v>
      </c>
      <c r="F47" s="64">
        <f>F41+F46</f>
        <v>2034051.4294899998</v>
      </c>
      <c r="G47" s="61"/>
      <c r="H47" s="65">
        <f>H41+H46</f>
        <v>1713762.30904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>
        <f>F26-F47</f>
        <v>0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3"/>
      <c r="B54" s="69"/>
      <c r="C54" s="69"/>
      <c r="D54" s="69"/>
      <c r="E54" s="69"/>
      <c r="F54" s="69"/>
      <c r="G54" s="69"/>
      <c r="H54" s="69"/>
    </row>
    <row r="55" spans="1:8" ht="18" customHeight="1" x14ac:dyDescent="0.2">
      <c r="A55" s="69" t="s">
        <v>62</v>
      </c>
      <c r="B55" s="69"/>
      <c r="C55" s="69"/>
      <c r="D55" s="69" t="s">
        <v>59</v>
      </c>
      <c r="E55" s="69"/>
      <c r="F55" s="69" t="s">
        <v>31</v>
      </c>
      <c r="G55" s="69"/>
      <c r="H55" s="69"/>
    </row>
    <row r="56" spans="1:8" ht="18" customHeight="1" x14ac:dyDescent="0.2">
      <c r="A56" s="69" t="s">
        <v>63</v>
      </c>
      <c r="B56" s="69"/>
      <c r="C56" s="69"/>
      <c r="D56" s="71" t="s">
        <v>60</v>
      </c>
      <c r="E56" s="71"/>
      <c r="F56" s="71" t="s">
        <v>32</v>
      </c>
      <c r="G56" s="71"/>
      <c r="H56" s="71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6"/>
      <c r="E62" s="66"/>
      <c r="F62" s="24"/>
      <c r="G62" s="4"/>
      <c r="H62" s="2"/>
    </row>
    <row r="63" spans="1:8" ht="18" customHeight="1" x14ac:dyDescent="0.2">
      <c r="A63" s="2"/>
      <c r="B63" s="2"/>
      <c r="C63" s="2"/>
      <c r="D63" s="66"/>
      <c r="E63" s="66"/>
      <c r="F63" s="24"/>
      <c r="G63" s="4"/>
      <c r="H63" s="2"/>
    </row>
    <row r="64" spans="1:8" ht="18" customHeight="1" x14ac:dyDescent="0.2">
      <c r="B64" s="67" t="s">
        <v>0</v>
      </c>
      <c r="C64" s="68"/>
      <c r="D64" s="68"/>
      <c r="E64" s="68"/>
    </row>
    <row r="65" spans="2:10" ht="18" customHeight="1" x14ac:dyDescent="0.2">
      <c r="B65" s="67" t="s">
        <v>33</v>
      </c>
      <c r="C65" s="68"/>
      <c r="D65" s="68"/>
      <c r="E65" s="68"/>
    </row>
    <row r="66" spans="2:10" ht="18" customHeight="1" x14ac:dyDescent="0.2">
      <c r="B66" s="67" t="s">
        <v>67</v>
      </c>
      <c r="C66" s="68"/>
      <c r="D66" s="68"/>
      <c r="E66" s="68"/>
      <c r="F66" s="68"/>
      <c r="G66" s="68"/>
      <c r="H66" s="68"/>
    </row>
    <row r="67" spans="2:10" s="5" customFormat="1" ht="18" customHeight="1" x14ac:dyDescent="0.2">
      <c r="B67" s="74" t="s">
        <v>2</v>
      </c>
      <c r="C67" s="75"/>
      <c r="D67" s="75"/>
      <c r="E67" s="75"/>
      <c r="F67" s="75"/>
      <c r="G67" s="75"/>
      <c r="H67" s="75"/>
      <c r="J67" s="21"/>
    </row>
    <row r="69" spans="2:10" ht="18" customHeight="1" x14ac:dyDescent="0.2">
      <c r="C69" s="5" t="s">
        <v>34</v>
      </c>
      <c r="F69" s="18">
        <v>2023</v>
      </c>
      <c r="G69" s="5"/>
      <c r="H69" s="18">
        <v>2022</v>
      </c>
    </row>
    <row r="70" spans="2:10" ht="18" customHeight="1" x14ac:dyDescent="0.2">
      <c r="C70" s="3" t="s">
        <v>35</v>
      </c>
      <c r="F70" s="31">
        <v>13224.57518</v>
      </c>
      <c r="G70" s="17"/>
      <c r="H70" s="17">
        <v>12756.81941</v>
      </c>
    </row>
    <row r="71" spans="2:10" ht="18" customHeight="1" x14ac:dyDescent="0.2">
      <c r="C71" s="3" t="s">
        <v>36</v>
      </c>
      <c r="F71" s="31">
        <v>713.26621</v>
      </c>
      <c r="G71" s="17"/>
      <c r="H71" s="17">
        <v>915.51964999999996</v>
      </c>
    </row>
    <row r="72" spans="2:10" ht="18" customHeight="1" x14ac:dyDescent="0.2">
      <c r="C72" s="3" t="s">
        <v>37</v>
      </c>
      <c r="F72" s="31">
        <v>7073.2935499999994</v>
      </c>
      <c r="G72" s="17"/>
      <c r="H72" s="17">
        <v>4486.1498899999997</v>
      </c>
    </row>
    <row r="73" spans="2:10" ht="18" customHeight="1" x14ac:dyDescent="0.2">
      <c r="C73" s="3" t="s">
        <v>38</v>
      </c>
      <c r="F73" s="31">
        <v>45.200530000000001</v>
      </c>
      <c r="G73" s="17"/>
      <c r="H73" s="17">
        <v>23.177299999999999</v>
      </c>
    </row>
    <row r="74" spans="2:10" ht="18" customHeight="1" x14ac:dyDescent="0.2">
      <c r="C74" s="3" t="s">
        <v>39</v>
      </c>
      <c r="F74" s="31">
        <v>5.2644899999999994</v>
      </c>
      <c r="G74" s="17"/>
      <c r="H74" s="17">
        <v>3.9893899999999998</v>
      </c>
    </row>
    <row r="75" spans="2:10" ht="18" customHeight="1" x14ac:dyDescent="0.2">
      <c r="C75" s="3" t="s">
        <v>40</v>
      </c>
      <c r="F75" s="31">
        <v>453.53603999999996</v>
      </c>
      <c r="G75" s="17"/>
      <c r="H75" s="17">
        <v>18.335540000000002</v>
      </c>
    </row>
    <row r="76" spans="2:10" ht="18" customHeight="1" x14ac:dyDescent="0.2">
      <c r="C76" s="3" t="s">
        <v>41</v>
      </c>
      <c r="F76" s="31">
        <v>156.69565</v>
      </c>
      <c r="G76" s="17"/>
      <c r="H76" s="17">
        <v>24.891159999999999</v>
      </c>
    </row>
    <row r="77" spans="2:10" ht="18" customHeight="1" x14ac:dyDescent="0.2">
      <c r="C77" s="3" t="s">
        <v>42</v>
      </c>
      <c r="F77" s="31">
        <v>666.35052999999994</v>
      </c>
      <c r="G77" s="17"/>
      <c r="H77" s="17">
        <v>513.92552000000001</v>
      </c>
    </row>
    <row r="78" spans="2:10" ht="18" customHeight="1" x14ac:dyDescent="0.2">
      <c r="F78" s="34">
        <f>SUM(F70:F77)</f>
        <v>22338.18218</v>
      </c>
      <c r="G78" s="39"/>
      <c r="H78" s="35">
        <f>SUM(H70:H77)</f>
        <v>18742.807859999997</v>
      </c>
    </row>
    <row r="79" spans="2:10" ht="18" customHeight="1" x14ac:dyDescent="0.2">
      <c r="B79" s="72"/>
      <c r="C79" s="68"/>
      <c r="D79" s="68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9258.6539600000015</v>
      </c>
      <c r="G82" s="17"/>
      <c r="H82" s="17">
        <v>6074.4419699999999</v>
      </c>
    </row>
    <row r="83" spans="2:8" ht="18" customHeight="1" x14ac:dyDescent="0.2">
      <c r="C83" s="3" t="s">
        <v>45</v>
      </c>
      <c r="F83" s="31">
        <v>788.96728000000007</v>
      </c>
      <c r="G83" s="17"/>
      <c r="H83" s="17">
        <v>760.27002000000005</v>
      </c>
    </row>
    <row r="84" spans="2:8" ht="18" customHeight="1" x14ac:dyDescent="0.2">
      <c r="B84" s="5"/>
      <c r="C84" s="3" t="s">
        <v>46</v>
      </c>
      <c r="D84" s="5"/>
      <c r="F84" s="31">
        <v>114.03949</v>
      </c>
      <c r="G84" s="17"/>
      <c r="H84" s="17">
        <v>40.511489999999995</v>
      </c>
    </row>
    <row r="85" spans="2:8" ht="18" customHeight="1" x14ac:dyDescent="0.2">
      <c r="B85" s="5"/>
      <c r="C85" s="3" t="s">
        <v>64</v>
      </c>
      <c r="D85" s="5"/>
      <c r="F85" s="31">
        <v>0.12547</v>
      </c>
      <c r="G85" s="17"/>
      <c r="H85" s="17">
        <v>0.90877999999999992</v>
      </c>
    </row>
    <row r="86" spans="2:8" ht="18" customHeight="1" x14ac:dyDescent="0.2">
      <c r="C86" s="3" t="s">
        <v>47</v>
      </c>
      <c r="F86" s="42">
        <v>940.0996899999999</v>
      </c>
      <c r="G86" s="43"/>
      <c r="H86" s="43">
        <v>749.66947000000005</v>
      </c>
    </row>
    <row r="87" spans="2:8" ht="18" customHeight="1" x14ac:dyDescent="0.2">
      <c r="F87" s="60">
        <f>SUM(F82:F86)</f>
        <v>11101.885890000001</v>
      </c>
      <c r="G87" s="39"/>
      <c r="H87" s="41">
        <f>SUM(H82:H86)</f>
        <v>7625.8017299999992</v>
      </c>
    </row>
    <row r="88" spans="2:8" ht="18" customHeight="1" x14ac:dyDescent="0.2">
      <c r="C88" s="5" t="s">
        <v>48</v>
      </c>
      <c r="F88" s="46">
        <v>2557.5015400000002</v>
      </c>
      <c r="G88" s="47"/>
      <c r="H88" s="47">
        <v>2228.2116299999998</v>
      </c>
    </row>
    <row r="89" spans="2:8" ht="18" customHeight="1" x14ac:dyDescent="0.2">
      <c r="C89" s="3" t="s">
        <v>49</v>
      </c>
      <c r="F89" s="44">
        <f>F78-F87-F88</f>
        <v>8678.7947499999973</v>
      </c>
      <c r="G89" s="39"/>
      <c r="H89" s="45">
        <f>H78-H87-H88</f>
        <v>8888.7944999999982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2941.2391200000002</v>
      </c>
      <c r="G92" s="47"/>
      <c r="H92" s="49">
        <v>2617.9987500000002</v>
      </c>
    </row>
    <row r="93" spans="2:8" ht="18" customHeight="1" x14ac:dyDescent="0.2">
      <c r="C93" s="3" t="s">
        <v>52</v>
      </c>
      <c r="F93" s="48">
        <v>2196.9197999999997</v>
      </c>
      <c r="G93" s="47"/>
      <c r="H93" s="49">
        <v>1925.8423600000001</v>
      </c>
    </row>
    <row r="94" spans="2:8" ht="18" customHeight="1" x14ac:dyDescent="0.2">
      <c r="C94" s="3" t="s">
        <v>53</v>
      </c>
      <c r="F94" s="50">
        <v>358.33509999999995</v>
      </c>
      <c r="G94" s="47"/>
      <c r="H94" s="51">
        <v>344.32805999999999</v>
      </c>
    </row>
    <row r="95" spans="2:8" ht="18" customHeight="1" x14ac:dyDescent="0.2">
      <c r="F95" s="58">
        <f>SUM(F92:F94)</f>
        <v>5496.4940200000001</v>
      </c>
      <c r="G95" s="39"/>
      <c r="H95" s="59">
        <f>SUM(H92:H94)</f>
        <v>4888.1691700000001</v>
      </c>
    </row>
    <row r="96" spans="2:8" ht="18" customHeight="1" x14ac:dyDescent="0.2">
      <c r="C96" s="5" t="s">
        <v>58</v>
      </c>
      <c r="D96" s="5"/>
      <c r="F96" s="44">
        <f>F89-F95</f>
        <v>3182.3007299999972</v>
      </c>
      <c r="G96" s="41"/>
      <c r="H96" s="45">
        <f>H89-H95</f>
        <v>4000.625329999998</v>
      </c>
    </row>
    <row r="97" spans="1:8" ht="18" customHeight="1" x14ac:dyDescent="0.2">
      <c r="C97" s="3" t="s">
        <v>65</v>
      </c>
      <c r="F97" s="48">
        <v>767.10111999999992</v>
      </c>
      <c r="G97" s="17"/>
      <c r="H97" s="49">
        <v>367.66069999999996</v>
      </c>
    </row>
    <row r="98" spans="1:8" ht="18" customHeight="1" x14ac:dyDescent="0.2">
      <c r="C98" s="72" t="s">
        <v>54</v>
      </c>
      <c r="D98" s="68"/>
      <c r="E98" s="68"/>
      <c r="F98" s="44">
        <f>F96+F97</f>
        <v>3949.401849999997</v>
      </c>
      <c r="G98" s="41"/>
      <c r="H98" s="45">
        <f>H96+H97</f>
        <v>4368.2860299999984</v>
      </c>
    </row>
    <row r="99" spans="1:8" ht="18" customHeight="1" x14ac:dyDescent="0.2">
      <c r="C99" s="72" t="s">
        <v>55</v>
      </c>
      <c r="D99" s="68"/>
      <c r="E99" s="68"/>
      <c r="F99" s="52">
        <v>843.36329000000001</v>
      </c>
      <c r="G99" s="47"/>
      <c r="H99" s="53">
        <v>720.72198000000003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0</v>
      </c>
    </row>
    <row r="101" spans="1:8" ht="18" customHeight="1" thickBot="1" x14ac:dyDescent="0.25">
      <c r="C101" s="72" t="s">
        <v>57</v>
      </c>
      <c r="D101" s="68"/>
      <c r="E101" s="68"/>
      <c r="F101" s="56">
        <f>F98-F99-F100</f>
        <v>3106.0385599999972</v>
      </c>
      <c r="G101" s="39"/>
      <c r="H101" s="57">
        <f>H98-H99-H100</f>
        <v>3647.5640499999981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9" t="s">
        <v>62</v>
      </c>
      <c r="B108" s="69"/>
      <c r="C108" s="69"/>
      <c r="D108" s="69" t="s">
        <v>59</v>
      </c>
      <c r="E108" s="69"/>
      <c r="F108" s="69" t="s">
        <v>31</v>
      </c>
      <c r="G108" s="69"/>
      <c r="H108" s="69"/>
    </row>
    <row r="109" spans="1:8" ht="18" customHeight="1" x14ac:dyDescent="0.2">
      <c r="A109" s="69" t="s">
        <v>63</v>
      </c>
      <c r="B109" s="69"/>
      <c r="C109" s="69"/>
      <c r="D109" s="71" t="s">
        <v>60</v>
      </c>
      <c r="E109" s="71"/>
      <c r="F109" s="69" t="s">
        <v>32</v>
      </c>
      <c r="G109" s="69"/>
      <c r="H109" s="69"/>
    </row>
  </sheetData>
  <mergeCells count="39">
    <mergeCell ref="D63:E63"/>
    <mergeCell ref="A55:C55"/>
    <mergeCell ref="D55:E55"/>
    <mergeCell ref="D62:E62"/>
    <mergeCell ref="C101:E101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2023-03-07T17:36:14Z</dcterms:modified>
</cp:coreProperties>
</file>