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Documentos\Estados Financieros\EF 2023\EF Enero 2023\"/>
    </mc:Choice>
  </mc:AlternateContent>
  <xr:revisionPtr revIDLastSave="0" documentId="13_ncr:1_{087EA383-2AB6-4B15-93E3-22341913B6B0}" xr6:coauthVersionLast="47" xr6:coauthVersionMax="47" xr10:uidLastSave="{00000000-0000-0000-0000-000000000000}"/>
  <bookViews>
    <workbookView xWindow="-120" yWindow="-120" windowWidth="29040" windowHeight="15840" activeTab="1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37" i="2"/>
  <c r="C33" i="2"/>
  <c r="C32" i="2" s="1"/>
  <c r="C29" i="2"/>
  <c r="C25" i="2"/>
  <c r="C18" i="2"/>
  <c r="C15" i="2"/>
  <c r="C11" i="2"/>
  <c r="C10" i="2" l="1"/>
  <c r="C44" i="2" s="1"/>
  <c r="C48" i="2" s="1"/>
  <c r="C24" i="2"/>
  <c r="C43" i="2"/>
  <c r="C42" i="1"/>
  <c r="C13" i="1"/>
  <c r="C9" i="1"/>
  <c r="C24" i="1"/>
  <c r="C30" i="1"/>
  <c r="C19" i="1"/>
  <c r="C35" i="1" l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<sst xmlns="http://schemas.openxmlformats.org/spreadsheetml/2006/main" count="86" uniqueCount="81">
  <si>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</si>
  <si>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</si>
  <si>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</si>
  <si>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</si>
  <si>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</si>
  <si>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</si>
  <si>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</si>
  <si>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</si>
  <si>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</si>
  <si>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</si>
  <si>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</si>
  <si>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</si>
  <si>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</si>
  <si>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</si>
  <si>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</si>
  <si>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</si>
  <si>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</si>
  <si>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</si>
  <si>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</si>
  <si>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</si>
  <si>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</si>
  <si>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</si>
  <si>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</si>
  <si>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</si>
  <si>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</si>
  <si>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</si>
  <si>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</si>
  <si>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</si>
  <si>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</si>
  <si>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</si>
  <si>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</si>
  <si>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</si>
  <si>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</si>
  <si>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</si>
  <si>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</si>
  <si>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</si>
  <si>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</si>
  <si>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</si>
  <si>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</si>
  <si>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</si>
  <si>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</si>
  <si>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</si>
  <si>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</si>
  <si>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</si>
  <si>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</si>
  <si>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</si>
  <si>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</si>
  <si>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</si>
  <si>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</si>
  <si>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</si>
  <si>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</si>
  <si>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</si>
  <si>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</si>
  <si>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</si>
  <si>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</si>
  <si>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</si>
  <si>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 xml:space="preserve">    CASTIGOS DE ACTIVOS DE INTERMEDIACION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</si>
  <si>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</si>
  <si>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</si>
  <si>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</si>
  <si>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</si>
  <si>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</si>
  <si>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</si>
  <si>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</si>
  <si>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</si>
  <si>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</si>
  <si>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</si>
  <si>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</si>
  <si>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</si>
  <si>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</si>
  <si>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</si>
  <si>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</si>
  <si>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</si>
  <si>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</si>
  <si>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 xml:space="preserve">   Contribuciones Especiales </t>
  </si>
  <si>
    <t xml:space="preserve">BALANCE DE SITUACIÓN GENERAL AL 31 DE ENERO DE 2023 </t>
  </si>
  <si>
    <t>ESTADO DE RESULTADOS AL  31 DE ENERO DE 2023</t>
  </si>
  <si>
    <t>(Expresado en Dólares de EE.UU.)</t>
  </si>
  <si>
    <t>UTILIDAD NETA</t>
  </si>
  <si>
    <t>MULTI INVERSIONES MI BANCO</t>
  </si>
  <si>
    <t>Rubros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</si>
</sst>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6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8" fontId="2" fillId="0" borderId="0" xfId="0" applyNumberFormat="1" applyFont="1"/>
    <xf numFmtId="168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6" fontId="6" fillId="2" borderId="0" xfId="0" applyNumberFormat="1" applyFont="1" applyFill="1"/>
    <xf numFmtId="165" fontId="11" fillId="2" borderId="0" xfId="2" applyNumberFormat="1" applyFont="1" applyFill="1" applyBorder="1"/>
    <xf numFmtId="165" fontId="12" fillId="2" borderId="0" xfId="2" applyNumberFormat="1" applyFont="1" applyFill="1" applyBorder="1"/>
    <xf numFmtId="0" fontId="2" fillId="2" borderId="0" xfId="0" applyFont="1" applyFill="1" applyAlignment="1">
      <alignment wrapText="1"/>
    </xf>
    <xf numFmtId="167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8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8" fontId="6" fillId="0" borderId="0" xfId="0" applyNumberFormat="1" applyFont="1"/>
    <xf numFmtId="168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_Cuadros EF" xfId="3" xr:uid="{5A999F71-760D-4AA3-AE6E-FFC082B211C5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C57"/>
  <sheetViews>
    <sheetView showGridLines="0" zoomScaleNormal="100" workbookViewId="0">
      <selection activeCell="E26" sqref="E26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19" style="2" customWidth="1"/>
    <col min="4" max="16384" width="11.42578125" style="2"/>
  </cols>
  <sheetData>
    <row r="1" spans="1:3" x14ac:dyDescent="0.2">
      <c r="A1" s="1"/>
    </row>
    <row r="2" spans="1:3" ht="15.75" x14ac:dyDescent="0.2">
      <c r="B2" s="3"/>
      <c r="C2" s="3"/>
    </row>
    <row r="3" spans="1:3" ht="15.75" x14ac:dyDescent="0.2">
      <c r="B3" s="4"/>
      <c r="C3" s="4"/>
    </row>
    <row r="4" spans="1:3" ht="15.75" x14ac:dyDescent="0.2">
      <c r="B4" s="4"/>
      <c r="C4" s="4"/>
    </row>
    <row r="5" spans="1:3" ht="15.75" x14ac:dyDescent="0.2">
      <c r="B5" s="37" t="s">
        <v>79</v>
      </c>
      <c r="C5" s="4"/>
    </row>
    <row r="6" spans="1:3" ht="18" customHeight="1" x14ac:dyDescent="0.25">
      <c r="A6" s="5"/>
      <c r="B6" s="3" t="s">
        <v>75</v>
      </c>
      <c r="C6" s="3"/>
    </row>
    <row r="7" spans="1:3" ht="15.75" x14ac:dyDescent="0.25">
      <c r="A7" s="5"/>
      <c r="B7" s="6" t="s">
        <v>77</v>
      </c>
      <c r="C7" s="7"/>
    </row>
    <row r="8" spans="1:3" ht="15.75" x14ac:dyDescent="0.25">
      <c r="A8" s="5"/>
      <c r="B8" s="34" t="s">
        <v>80</v>
      </c>
      <c r="C8" s="38">
        <v>44957</v>
      </c>
    </row>
    <row r="9" spans="1:3" ht="15.75" x14ac:dyDescent="0.25">
      <c r="A9" s="5"/>
      <c r="B9" s="9" t="s">
        <v>0</v>
      </c>
      <c r="C9" s="18">
        <f>SUM(C10:C12)</f>
        <v>342833953.96000004</v>
      </c>
    </row>
    <row r="10" spans="1:3" x14ac:dyDescent="0.2">
      <c r="A10" s="8"/>
      <c r="B10" s="10" t="s">
        <v>1</v>
      </c>
      <c r="C10" s="17">
        <v>39143857.100000001</v>
      </c>
    </row>
    <row r="11" spans="1:3" x14ac:dyDescent="0.2">
      <c r="A11" s="8"/>
      <c r="B11" s="10" t="s">
        <v>2</v>
      </c>
      <c r="C11" s="17">
        <v>1085894.3899999999</v>
      </c>
    </row>
    <row r="12" spans="1:3" x14ac:dyDescent="0.2">
      <c r="A12" s="8"/>
      <c r="B12" s="10" t="s">
        <v>3</v>
      </c>
      <c r="C12" s="17">
        <v>302604202.47000003</v>
      </c>
    </row>
    <row r="13" spans="1:3" x14ac:dyDescent="0.2">
      <c r="A13" s="8"/>
      <c r="B13" s="9" t="s">
        <v>4</v>
      </c>
      <c r="C13" s="18">
        <f>SUM(C14:C18)</f>
        <v>5009912.58</v>
      </c>
    </row>
    <row r="14" spans="1:3" x14ac:dyDescent="0.2">
      <c r="A14" s="8"/>
      <c r="B14" s="10" t="s">
        <v>5</v>
      </c>
      <c r="C14" s="17">
        <v>205238.92</v>
      </c>
    </row>
    <row r="15" spans="1:3" x14ac:dyDescent="0.2">
      <c r="A15" s="8"/>
      <c r="B15" s="10" t="s">
        <v>6</v>
      </c>
      <c r="C15" s="17">
        <v>30756.959999999999</v>
      </c>
    </row>
    <row r="16" spans="1:3" x14ac:dyDescent="0.2">
      <c r="A16" s="8"/>
      <c r="B16" s="12" t="s">
        <v>7</v>
      </c>
      <c r="C16" s="17">
        <v>1728450.51</v>
      </c>
    </row>
    <row r="17" spans="1:3" x14ac:dyDescent="0.2">
      <c r="A17" s="8"/>
      <c r="B17" s="10" t="s">
        <v>8</v>
      </c>
      <c r="C17" s="17">
        <v>1346866.19</v>
      </c>
    </row>
    <row r="18" spans="1:3" x14ac:dyDescent="0.2">
      <c r="A18" s="8"/>
      <c r="B18" s="10" t="s">
        <v>9</v>
      </c>
      <c r="C18" s="17">
        <v>1698600</v>
      </c>
    </row>
    <row r="19" spans="1:3" x14ac:dyDescent="0.2">
      <c r="A19" s="13"/>
      <c r="B19" s="9" t="s">
        <v>10</v>
      </c>
      <c r="C19" s="18">
        <f>SUM(C20:C22)</f>
        <v>12995979.940000001</v>
      </c>
    </row>
    <row r="20" spans="1:3" x14ac:dyDescent="0.2">
      <c r="A20" s="13"/>
      <c r="B20" s="10" t="s">
        <v>11</v>
      </c>
      <c r="C20" s="17">
        <v>9289661.9700000007</v>
      </c>
    </row>
    <row r="21" spans="1:3" x14ac:dyDescent="0.2">
      <c r="A21" s="8"/>
      <c r="B21" s="10" t="s">
        <v>12</v>
      </c>
      <c r="C21" s="17">
        <v>808432.51</v>
      </c>
    </row>
    <row r="22" spans="1:3" x14ac:dyDescent="0.2">
      <c r="A22" s="13"/>
      <c r="B22" s="10" t="s">
        <v>13</v>
      </c>
      <c r="C22" s="17">
        <v>2897885.46</v>
      </c>
    </row>
    <row r="23" spans="1:3" ht="16.5" thickBot="1" x14ac:dyDescent="0.3">
      <c r="A23" s="5"/>
      <c r="B23" s="14" t="s">
        <v>14</v>
      </c>
      <c r="C23" s="33">
        <f>C9+C13+C19</f>
        <v>360839846.48000002</v>
      </c>
    </row>
    <row r="24" spans="1:3" ht="16.5" thickTop="1" x14ac:dyDescent="0.25">
      <c r="A24" s="5"/>
      <c r="B24" s="9" t="s">
        <v>15</v>
      </c>
      <c r="C24" s="18">
        <f>SUM(C25:C29)</f>
        <v>299826998.39999998</v>
      </c>
    </row>
    <row r="25" spans="1:3" x14ac:dyDescent="0.2">
      <c r="A25" s="13"/>
      <c r="B25" s="10" t="s">
        <v>16</v>
      </c>
      <c r="C25" s="17">
        <v>233453517.84999999</v>
      </c>
    </row>
    <row r="26" spans="1:3" x14ac:dyDescent="0.2">
      <c r="A26" s="13"/>
      <c r="B26" s="10" t="s">
        <v>17</v>
      </c>
      <c r="C26" s="17">
        <v>62841919.490000002</v>
      </c>
    </row>
    <row r="27" spans="1:3" x14ac:dyDescent="0.2">
      <c r="A27" s="13"/>
      <c r="B27" s="10" t="s">
        <v>18</v>
      </c>
      <c r="C27" s="17">
        <v>0</v>
      </c>
    </row>
    <row r="28" spans="1:3" x14ac:dyDescent="0.2">
      <c r="B28" s="10" t="s">
        <v>19</v>
      </c>
      <c r="C28" s="17">
        <v>3531561.06</v>
      </c>
    </row>
    <row r="29" spans="1:3" x14ac:dyDescent="0.2">
      <c r="A29" s="15"/>
      <c r="B29" s="10" t="s">
        <v>20</v>
      </c>
      <c r="C29" s="17">
        <v>0</v>
      </c>
    </row>
    <row r="30" spans="1:3" x14ac:dyDescent="0.2">
      <c r="A30" s="13"/>
      <c r="B30" s="9" t="s">
        <v>21</v>
      </c>
      <c r="C30" s="18">
        <f>SUM(C31:C34)</f>
        <v>11262783.299999999</v>
      </c>
    </row>
    <row r="31" spans="1:3" x14ac:dyDescent="0.2">
      <c r="A31" s="13"/>
      <c r="B31" s="10" t="s">
        <v>22</v>
      </c>
      <c r="C31" s="17">
        <v>10200516.779999999</v>
      </c>
    </row>
    <row r="32" spans="1:3" x14ac:dyDescent="0.2">
      <c r="A32" s="13"/>
      <c r="B32" s="10" t="s">
        <v>23</v>
      </c>
      <c r="C32" s="17">
        <v>117822.12</v>
      </c>
    </row>
    <row r="33" spans="1:3" x14ac:dyDescent="0.2">
      <c r="A33" s="13"/>
      <c r="B33" s="10" t="s">
        <v>24</v>
      </c>
      <c r="C33" s="17">
        <v>812548.97</v>
      </c>
    </row>
    <row r="34" spans="1:3" x14ac:dyDescent="0.2">
      <c r="A34" s="13"/>
      <c r="B34" s="10" t="s">
        <v>25</v>
      </c>
      <c r="C34" s="17">
        <v>131895.43</v>
      </c>
    </row>
    <row r="35" spans="1:3" x14ac:dyDescent="0.2">
      <c r="A35" s="13"/>
      <c r="B35" s="9" t="s">
        <v>26</v>
      </c>
      <c r="C35" s="18">
        <f>C24+C30</f>
        <v>311089781.69999999</v>
      </c>
    </row>
    <row r="36" spans="1:3" ht="15.75" x14ac:dyDescent="0.25">
      <c r="A36" s="5"/>
      <c r="B36" s="9" t="s">
        <v>27</v>
      </c>
      <c r="C36" s="18">
        <f>SUM(C37:C41)</f>
        <v>48043092.549999997</v>
      </c>
    </row>
    <row r="37" spans="1:3" x14ac:dyDescent="0.2">
      <c r="A37" s="13"/>
      <c r="B37" s="10" t="s">
        <v>28</v>
      </c>
      <c r="C37" s="17">
        <v>15464248.07</v>
      </c>
    </row>
    <row r="38" spans="1:3" x14ac:dyDescent="0.2">
      <c r="A38" s="13"/>
      <c r="B38" s="10" t="s">
        <v>29</v>
      </c>
      <c r="C38" s="17">
        <v>2166.9299999999998</v>
      </c>
    </row>
    <row r="39" spans="1:3" x14ac:dyDescent="0.2">
      <c r="A39" s="13"/>
      <c r="B39" s="10" t="s">
        <v>30</v>
      </c>
      <c r="C39" s="17">
        <v>26085960.5</v>
      </c>
    </row>
    <row r="40" spans="1:3" x14ac:dyDescent="0.2">
      <c r="A40" s="13"/>
      <c r="B40" s="10" t="s">
        <v>31</v>
      </c>
      <c r="C40" s="17">
        <v>5869828.7199999997</v>
      </c>
    </row>
    <row r="41" spans="1:3" x14ac:dyDescent="0.2">
      <c r="A41" s="13"/>
      <c r="B41" s="2" t="s">
        <v>32</v>
      </c>
      <c r="C41" s="17">
        <v>620888.32999999984</v>
      </c>
    </row>
    <row r="42" spans="1:3" x14ac:dyDescent="0.2">
      <c r="A42" s="13"/>
      <c r="B42" s="9" t="s">
        <v>33</v>
      </c>
      <c r="C42" s="18">
        <f>SUM(C43:C45)</f>
        <v>1706972.23</v>
      </c>
    </row>
    <row r="43" spans="1:3" x14ac:dyDescent="0.2">
      <c r="A43" s="13"/>
      <c r="B43" s="10" t="s">
        <v>34</v>
      </c>
      <c r="C43" s="17">
        <v>1497733.31</v>
      </c>
    </row>
    <row r="44" spans="1:3" x14ac:dyDescent="0.2">
      <c r="A44" s="13"/>
      <c r="B44" s="10" t="s">
        <v>35</v>
      </c>
      <c r="C44" s="17">
        <v>4000</v>
      </c>
    </row>
    <row r="45" spans="1:3" x14ac:dyDescent="0.2">
      <c r="A45" s="13"/>
      <c r="B45" s="10" t="s">
        <v>24</v>
      </c>
      <c r="C45" s="17">
        <v>205238.92</v>
      </c>
    </row>
    <row r="46" spans="1:3" ht="15" x14ac:dyDescent="0.25">
      <c r="A46" s="13"/>
      <c r="B46" s="14" t="s">
        <v>36</v>
      </c>
      <c r="C46" s="18">
        <f>C36+C42</f>
        <v>49750064.779999994</v>
      </c>
    </row>
    <row r="47" spans="1:3" ht="16.5" thickBot="1" x14ac:dyDescent="0.3">
      <c r="A47" s="5"/>
      <c r="B47" s="14" t="s">
        <v>37</v>
      </c>
      <c r="C47" s="33">
        <f>C35+C46</f>
        <v>360839846.47999996</v>
      </c>
    </row>
    <row r="48" spans="1:3" ht="16.5" thickTop="1" x14ac:dyDescent="0.25">
      <c r="A48" s="5"/>
      <c r="B48" s="14"/>
      <c r="C48" s="19"/>
    </row>
    <row r="49" spans="2:3" ht="15.75" x14ac:dyDescent="0.2">
      <c r="B49" s="20"/>
      <c r="C49" s="20"/>
    </row>
    <row r="50" spans="2:3" x14ac:dyDescent="0.2">
      <c r="C50" s="28"/>
    </row>
    <row r="51" spans="2:3" x14ac:dyDescent="0.2">
      <c r="C51" s="29"/>
    </row>
    <row r="52" spans="2:3" x14ac:dyDescent="0.2">
      <c r="C52" s="16"/>
    </row>
    <row r="53" spans="2:3" x14ac:dyDescent="0.2">
      <c r="C53" s="24"/>
    </row>
    <row r="54" spans="2:3" x14ac:dyDescent="0.2">
      <c r="C54" s="30"/>
    </row>
    <row r="55" spans="2:3" x14ac:dyDescent="0.2">
      <c r="C55" s="31"/>
    </row>
    <row r="56" spans="2:3" x14ac:dyDescent="0.2">
      <c r="C56" s="16"/>
    </row>
    <row r="57" spans="2:3" x14ac:dyDescent="0.2">
      <c r="C57" s="32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8"/>
  <sheetViews>
    <sheetView showGridLines="0" tabSelected="1" zoomScaleNormal="100" workbookViewId="0">
      <selection activeCell="F14" sqref="F14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19.28515625" style="2" customWidth="1"/>
    <col min="4" max="16384" width="11.42578125" style="2"/>
  </cols>
  <sheetData>
    <row r="1" spans="1:4" x14ac:dyDescent="0.2">
      <c r="A1" s="1"/>
    </row>
    <row r="2" spans="1:4" ht="15.75" x14ac:dyDescent="0.2">
      <c r="B2" s="3"/>
      <c r="C2" s="3"/>
    </row>
    <row r="3" spans="1:4" ht="15.75" x14ac:dyDescent="0.2">
      <c r="B3" s="4"/>
      <c r="C3" s="4"/>
    </row>
    <row r="4" spans="1:4" ht="15.75" x14ac:dyDescent="0.2">
      <c r="B4" s="4"/>
      <c r="C4" s="4"/>
    </row>
    <row r="5" spans="1:4" ht="15.75" x14ac:dyDescent="0.2">
      <c r="B5" s="37" t="s">
        <v>79</v>
      </c>
      <c r="C5" s="4"/>
    </row>
    <row r="6" spans="1:4" ht="15.75" x14ac:dyDescent="0.2">
      <c r="B6" s="20"/>
      <c r="C6" s="20"/>
    </row>
    <row r="7" spans="1:4" ht="15.75" customHeight="1" x14ac:dyDescent="0.25">
      <c r="A7" s="22"/>
      <c r="B7" s="3" t="s">
        <v>76</v>
      </c>
      <c r="C7" s="3"/>
      <c r="D7" s="21"/>
    </row>
    <row r="8" spans="1:4" ht="15.75" x14ac:dyDescent="0.25">
      <c r="A8" s="22"/>
      <c r="B8" s="6" t="s">
        <v>77</v>
      </c>
      <c r="C8" s="7"/>
    </row>
    <row r="9" spans="1:4" ht="15.75" x14ac:dyDescent="0.25">
      <c r="A9" s="22"/>
      <c r="B9" s="34" t="s">
        <v>80</v>
      </c>
      <c r="C9" s="38">
        <v>44957</v>
      </c>
    </row>
    <row r="10" spans="1:4" ht="15.75" x14ac:dyDescent="0.25">
      <c r="A10" s="22"/>
      <c r="B10" s="9" t="s">
        <v>38</v>
      </c>
      <c r="C10" s="18">
        <f>C11+C15+C18</f>
        <v>3646193.15</v>
      </c>
      <c r="D10" s="23"/>
    </row>
    <row r="11" spans="1:4" ht="15" x14ac:dyDescent="0.25">
      <c r="A11" s="13"/>
      <c r="B11" s="9" t="s">
        <v>39</v>
      </c>
      <c r="C11" s="35">
        <f>SUM(C12:C14)</f>
        <v>3466421.3200000003</v>
      </c>
      <c r="D11" s="25"/>
    </row>
    <row r="12" spans="1:4" ht="15" x14ac:dyDescent="0.25">
      <c r="A12" s="13"/>
      <c r="B12" s="10" t="s">
        <v>40</v>
      </c>
      <c r="C12" s="17">
        <v>3364215.6</v>
      </c>
      <c r="D12" s="25"/>
    </row>
    <row r="13" spans="1:4" ht="15" x14ac:dyDescent="0.25">
      <c r="A13" s="13"/>
      <c r="B13" s="10" t="s">
        <v>41</v>
      </c>
      <c r="C13" s="17">
        <v>11255.35</v>
      </c>
      <c r="D13" s="25"/>
    </row>
    <row r="14" spans="1:4" ht="15" x14ac:dyDescent="0.25">
      <c r="A14" s="13"/>
      <c r="B14" s="10" t="s">
        <v>42</v>
      </c>
      <c r="C14" s="17">
        <v>90950.37</v>
      </c>
      <c r="D14" s="25"/>
    </row>
    <row r="15" spans="1:4" ht="15" x14ac:dyDescent="0.25">
      <c r="A15" s="13"/>
      <c r="B15" s="9" t="s">
        <v>43</v>
      </c>
      <c r="C15" s="35">
        <f>SUM(C16:C17)</f>
        <v>20748.55</v>
      </c>
      <c r="D15" s="25"/>
    </row>
    <row r="16" spans="1:4" ht="15" x14ac:dyDescent="0.25">
      <c r="A16" s="13"/>
      <c r="B16" s="10" t="s">
        <v>44</v>
      </c>
      <c r="C16" s="17">
        <v>0</v>
      </c>
      <c r="D16" s="25"/>
    </row>
    <row r="17" spans="1:4" ht="15" x14ac:dyDescent="0.25">
      <c r="A17" s="13"/>
      <c r="B17" s="10" t="s">
        <v>45</v>
      </c>
      <c r="C17" s="17">
        <v>20748.55</v>
      </c>
      <c r="D17" s="25"/>
    </row>
    <row r="18" spans="1:4" ht="15" x14ac:dyDescent="0.25">
      <c r="A18" s="13"/>
      <c r="B18" s="9" t="s">
        <v>46</v>
      </c>
      <c r="C18" s="35">
        <f>SUM(C19:C23)</f>
        <v>159023.28</v>
      </c>
      <c r="D18" s="25"/>
    </row>
    <row r="19" spans="1:4" ht="15" x14ac:dyDescent="0.25">
      <c r="A19" s="13"/>
      <c r="B19" s="10" t="s">
        <v>47</v>
      </c>
      <c r="C19" s="17">
        <v>157993.48000000001</v>
      </c>
      <c r="D19" s="25"/>
    </row>
    <row r="20" spans="1:4" ht="15" x14ac:dyDescent="0.25">
      <c r="A20" s="13"/>
      <c r="B20" s="10" t="s">
        <v>48</v>
      </c>
      <c r="C20" s="17">
        <v>0</v>
      </c>
      <c r="D20" s="25"/>
    </row>
    <row r="21" spans="1:4" ht="15" x14ac:dyDescent="0.25">
      <c r="A21" s="13"/>
      <c r="B21" s="10" t="s">
        <v>49</v>
      </c>
      <c r="C21" s="17">
        <v>0</v>
      </c>
      <c r="D21" s="25"/>
    </row>
    <row r="22" spans="1:4" ht="15" x14ac:dyDescent="0.25">
      <c r="B22" s="10" t="s">
        <v>50</v>
      </c>
      <c r="C22" s="17">
        <v>0</v>
      </c>
      <c r="D22" s="25"/>
    </row>
    <row r="23" spans="1:4" ht="15" x14ac:dyDescent="0.25">
      <c r="A23" s="13"/>
      <c r="B23" s="10" t="s">
        <v>51</v>
      </c>
      <c r="C23" s="17">
        <v>1029.8</v>
      </c>
      <c r="D23" s="25"/>
    </row>
    <row r="24" spans="1:4" ht="15.75" x14ac:dyDescent="0.25">
      <c r="A24" s="22"/>
      <c r="B24" s="9" t="s">
        <v>52</v>
      </c>
      <c r="C24" s="18">
        <f>C25+C29</f>
        <v>1812816.79</v>
      </c>
      <c r="D24" s="26"/>
    </row>
    <row r="25" spans="1:4" ht="15" x14ac:dyDescent="0.25">
      <c r="A25" s="13"/>
      <c r="B25" s="9" t="s">
        <v>53</v>
      </c>
      <c r="C25" s="35">
        <f>SUM(C26:C28)</f>
        <v>1758847.55</v>
      </c>
      <c r="D25" s="25"/>
    </row>
    <row r="26" spans="1:4" ht="15" x14ac:dyDescent="0.25">
      <c r="A26" s="13"/>
      <c r="B26" s="10" t="s">
        <v>54</v>
      </c>
      <c r="C26" s="17">
        <v>1271279.8</v>
      </c>
      <c r="D26" s="25"/>
    </row>
    <row r="27" spans="1:4" ht="15" x14ac:dyDescent="0.25">
      <c r="A27" s="13"/>
      <c r="B27" s="10" t="s">
        <v>55</v>
      </c>
      <c r="C27" s="17">
        <v>393926.47</v>
      </c>
      <c r="D27" s="25"/>
    </row>
    <row r="28" spans="1:4" ht="15" x14ac:dyDescent="0.25">
      <c r="B28" s="15" t="s">
        <v>56</v>
      </c>
      <c r="C28" s="17">
        <v>93641.279999999999</v>
      </c>
      <c r="D28" s="25"/>
    </row>
    <row r="29" spans="1:4" ht="15" x14ac:dyDescent="0.25">
      <c r="A29" s="13"/>
      <c r="B29" s="9" t="s">
        <v>57</v>
      </c>
      <c r="C29" s="35">
        <f>SUM(C30:C31)</f>
        <v>53969.24</v>
      </c>
      <c r="D29" s="25"/>
    </row>
    <row r="30" spans="1:4" ht="15" x14ac:dyDescent="0.25">
      <c r="A30" s="13"/>
      <c r="B30" s="10" t="s">
        <v>58</v>
      </c>
      <c r="C30" s="17">
        <v>44799.89</v>
      </c>
      <c r="D30" s="25"/>
    </row>
    <row r="31" spans="1:4" ht="15" x14ac:dyDescent="0.25">
      <c r="A31" s="13"/>
      <c r="B31" s="10" t="s">
        <v>59</v>
      </c>
      <c r="C31" s="17">
        <v>9169.35</v>
      </c>
      <c r="D31" s="25"/>
    </row>
    <row r="32" spans="1:4" ht="15.75" x14ac:dyDescent="0.25">
      <c r="A32" s="22"/>
      <c r="B32" s="9" t="s">
        <v>60</v>
      </c>
      <c r="C32" s="18">
        <f>+C33+C37</f>
        <v>882899.7300000001</v>
      </c>
      <c r="D32" s="26"/>
    </row>
    <row r="33" spans="1:4" ht="15" x14ac:dyDescent="0.25">
      <c r="A33" s="13"/>
      <c r="B33" s="9" t="s">
        <v>61</v>
      </c>
      <c r="C33" s="35">
        <f>SUM(C34:C36)</f>
        <v>855597.8</v>
      </c>
      <c r="D33" s="25"/>
    </row>
    <row r="34" spans="1:4" ht="15" x14ac:dyDescent="0.25">
      <c r="A34" s="13"/>
      <c r="B34" s="10" t="s">
        <v>62</v>
      </c>
      <c r="C34" s="17">
        <v>408413.27</v>
      </c>
      <c r="D34" s="25"/>
    </row>
    <row r="35" spans="1:4" ht="15" x14ac:dyDescent="0.25">
      <c r="A35" s="13"/>
      <c r="B35" s="10" t="s">
        <v>63</v>
      </c>
      <c r="C35" s="17">
        <v>421346.75</v>
      </c>
      <c r="D35" s="25"/>
    </row>
    <row r="36" spans="1:4" ht="15" x14ac:dyDescent="0.25">
      <c r="A36" s="13"/>
      <c r="B36" s="10" t="s">
        <v>64</v>
      </c>
      <c r="C36" s="17">
        <v>25837.78</v>
      </c>
      <c r="D36" s="25"/>
    </row>
    <row r="37" spans="1:4" ht="15" x14ac:dyDescent="0.25">
      <c r="A37" s="13"/>
      <c r="B37" s="9" t="s">
        <v>65</v>
      </c>
      <c r="C37" s="35">
        <f>SUM(C38:C42)</f>
        <v>27301.93</v>
      </c>
      <c r="D37" s="25"/>
    </row>
    <row r="38" spans="1:4" ht="15" x14ac:dyDescent="0.25">
      <c r="A38" s="13"/>
      <c r="B38" s="10" t="s">
        <v>66</v>
      </c>
      <c r="C38" s="17">
        <v>0</v>
      </c>
      <c r="D38" s="25"/>
    </row>
    <row r="39" spans="1:4" ht="15" x14ac:dyDescent="0.25">
      <c r="A39" s="13"/>
      <c r="B39" s="10" t="s">
        <v>67</v>
      </c>
      <c r="C39" s="17">
        <v>0</v>
      </c>
      <c r="D39" s="25"/>
    </row>
    <row r="40" spans="1:4" ht="15" x14ac:dyDescent="0.25">
      <c r="A40" s="13"/>
      <c r="B40" s="12" t="s">
        <v>68</v>
      </c>
      <c r="C40" s="17">
        <v>0</v>
      </c>
      <c r="D40" s="25"/>
    </row>
    <row r="41" spans="1:4" ht="15" x14ac:dyDescent="0.25">
      <c r="A41" s="13"/>
      <c r="B41" s="12" t="s">
        <v>69</v>
      </c>
      <c r="C41" s="17">
        <v>0</v>
      </c>
      <c r="D41" s="25"/>
    </row>
    <row r="42" spans="1:4" ht="15" x14ac:dyDescent="0.25">
      <c r="A42" s="13"/>
      <c r="B42" s="10" t="s">
        <v>51</v>
      </c>
      <c r="C42" s="17">
        <v>27301.93</v>
      </c>
      <c r="D42" s="25"/>
    </row>
    <row r="43" spans="1:4" ht="15" x14ac:dyDescent="0.25">
      <c r="A43" s="13"/>
      <c r="B43" s="9" t="s">
        <v>70</v>
      </c>
      <c r="C43" s="35">
        <f>C11+C15-C24-C33</f>
        <v>818755.28</v>
      </c>
      <c r="D43" s="25"/>
    </row>
    <row r="44" spans="1:4" ht="15" x14ac:dyDescent="0.25">
      <c r="A44" s="13"/>
      <c r="B44" s="9" t="s">
        <v>71</v>
      </c>
      <c r="C44" s="35">
        <f>+C10-C24-C32</f>
        <v>950476.62999999977</v>
      </c>
      <c r="D44" s="25"/>
    </row>
    <row r="45" spans="1:4" ht="15" x14ac:dyDescent="0.25">
      <c r="A45" s="13"/>
      <c r="B45" s="9" t="s">
        <v>72</v>
      </c>
      <c r="C45" s="35">
        <f>SUM(C46)</f>
        <v>329588.3</v>
      </c>
      <c r="D45" s="25"/>
    </row>
    <row r="46" spans="1:4" ht="15" x14ac:dyDescent="0.25">
      <c r="A46" s="13"/>
      <c r="B46" s="10" t="s">
        <v>73</v>
      </c>
      <c r="C46" s="17">
        <v>329588.3</v>
      </c>
      <c r="D46" s="25"/>
    </row>
    <row r="47" spans="1:4" ht="14.25" customHeight="1" x14ac:dyDescent="0.25">
      <c r="A47" s="13"/>
      <c r="B47" s="27" t="s">
        <v>74</v>
      </c>
      <c r="C47" s="17">
        <v>0</v>
      </c>
      <c r="D47" s="25"/>
    </row>
    <row r="48" spans="1:4" ht="15.75" x14ac:dyDescent="0.25">
      <c r="A48" s="22"/>
      <c r="B48" s="9" t="s">
        <v>78</v>
      </c>
      <c r="C48" s="36">
        <f>+C44-C46</f>
        <v>620888.32999999984</v>
      </c>
      <c r="D48" s="26"/>
    </row>
    <row r="49" spans="1:4" ht="15.75" x14ac:dyDescent="0.25">
      <c r="A49" s="22"/>
      <c r="B49" s="10"/>
      <c r="C49" s="11"/>
      <c r="D49" s="26"/>
    </row>
    <row r="50" spans="1:4" x14ac:dyDescent="0.2">
      <c r="C50" s="24"/>
    </row>
    <row r="51" spans="1:4" x14ac:dyDescent="0.2">
      <c r="C51" s="28"/>
    </row>
    <row r="52" spans="1:4" x14ac:dyDescent="0.2">
      <c r="C52" s="29"/>
    </row>
    <row r="53" spans="1:4" x14ac:dyDescent="0.2">
      <c r="C53" s="16"/>
    </row>
    <row r="54" spans="1:4" x14ac:dyDescent="0.2">
      <c r="C54" s="24"/>
    </row>
    <row r="55" spans="1:4" x14ac:dyDescent="0.2">
      <c r="C55" s="30"/>
    </row>
    <row r="56" spans="1:4" x14ac:dyDescent="0.2">
      <c r="C56" s="31"/>
    </row>
    <row r="57" spans="1:4" x14ac:dyDescent="0.2">
      <c r="C57" s="16"/>
    </row>
    <row r="58" spans="1:4" x14ac:dyDescent="0.2">
      <c r="C58" s="32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Carolina Castro</cp:lastModifiedBy>
  <dcterms:created xsi:type="dcterms:W3CDTF">2023-02-14T15:44:58Z</dcterms:created>
  <dcterms:modified xsi:type="dcterms:W3CDTF">2023-02-14T16:03:09Z</dcterms:modified>
</cp:coreProperties>
</file>