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3\BVES\"/>
    </mc:Choice>
  </mc:AlternateContent>
  <bookViews>
    <workbookView xWindow="0" yWindow="0" windowWidth="20490" windowHeight="6720" activeTab="1"/>
  </bookViews>
  <sheets>
    <sheet name="(20)BCE_FIRMA" sheetId="1" r:id="rId1"/>
    <sheet name="(21)EST_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 localSheetId="0">'(20)BCE_FIRMA'!$B$2:$E$79</definedName>
    <definedName name="_xlnm.Print_Area" localSheetId="1">'(21)EST_FIRMA'!$B$1:$F$88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2" l="1"/>
  <c r="C60" i="2"/>
  <c r="C40" i="2" l="1"/>
  <c r="C42" i="2"/>
  <c r="E54" i="2"/>
  <c r="C54" i="2"/>
  <c r="E42" i="2"/>
  <c r="E29" i="2"/>
  <c r="E44" i="2" s="1"/>
  <c r="E48" i="2" s="1"/>
  <c r="E56" i="2" s="1"/>
  <c r="E62" i="2" s="1"/>
  <c r="E68" i="2" s="1"/>
  <c r="E72" i="2" s="1"/>
  <c r="C29" i="2"/>
  <c r="C44" i="2" l="1"/>
  <c r="C48" i="2" s="1"/>
  <c r="C56" i="2" s="1"/>
  <c r="C68" i="2" s="1"/>
  <c r="C72" i="2" s="1"/>
  <c r="C52" i="1"/>
  <c r="E69" i="1"/>
  <c r="C69" i="1"/>
  <c r="E52" i="1"/>
  <c r="E47" i="1"/>
  <c r="C47" i="1"/>
  <c r="E33" i="1"/>
  <c r="C33" i="1"/>
  <c r="E27" i="1"/>
  <c r="C27" i="1"/>
  <c r="E20" i="1"/>
  <c r="C20" i="1"/>
  <c r="E61" i="1" l="1"/>
  <c r="E70" i="1" s="1"/>
  <c r="C61" i="1"/>
  <c r="C70" i="1" s="1"/>
</calcChain>
</file>

<file path=xl/sharedStrings.xml><?xml version="1.0" encoding="utf-8"?>
<sst xmlns="http://schemas.openxmlformats.org/spreadsheetml/2006/main" count="126" uniqueCount="114">
  <si>
    <t>Inversiones Financieras Banco Agrícola, S.A. y subsidiarias</t>
  </si>
  <si>
    <t>BALANCE GENERAL CONSOLIDADO</t>
  </si>
  <si>
    <t>(En Miles Dólares de los Estados Unidos de América)</t>
  </si>
  <si>
    <t>Activos</t>
  </si>
  <si>
    <t>Activos del giro</t>
  </si>
  <si>
    <t>Caja y bancos</t>
  </si>
  <si>
    <t>Reportos y otras operaciones bursátiles (neto)</t>
  </si>
  <si>
    <t>Inversiones financieras (neto)</t>
  </si>
  <si>
    <t>Cartera de préstamos (neto)</t>
  </si>
  <si>
    <t>Primas por cobrar (neto)</t>
  </si>
  <si>
    <t>Deudores por seguros y fianzas</t>
  </si>
  <si>
    <t>Otros activos</t>
  </si>
  <si>
    <t>Bienes recibidos en pago (neto)</t>
  </si>
  <si>
    <t xml:space="preserve">Inversiones cuotas fondo de pensiones </t>
  </si>
  <si>
    <t>Inversiones accionarias</t>
  </si>
  <si>
    <t>Diversos (neto)</t>
  </si>
  <si>
    <t xml:space="preserve">Aporte especial de garantía </t>
  </si>
  <si>
    <t>Activo fijo</t>
  </si>
  <si>
    <t>Bienes inmuebles, muebles y otros (neto)</t>
  </si>
  <si>
    <t>Crédito mercantil</t>
  </si>
  <si>
    <t>Total activos</t>
  </si>
  <si>
    <t>Pasivos y patrimonio</t>
  </si>
  <si>
    <t>Pasivos del giro</t>
  </si>
  <si>
    <t>Depósitos de clientes</t>
  </si>
  <si>
    <t>Préstamos del banco de Desarrollo de El Salvador</t>
  </si>
  <si>
    <t>Préstamos de otros bancos</t>
  </si>
  <si>
    <t>Financiamiento estructurado</t>
  </si>
  <si>
    <t>Reportos y otras operaciones bursátiles</t>
  </si>
  <si>
    <t>Títulos de emisión propia</t>
  </si>
  <si>
    <t>Acreedores de seguros y fianzas</t>
  </si>
  <si>
    <t>Depósitos de primas</t>
  </si>
  <si>
    <t>Diversos</t>
  </si>
  <si>
    <t>Otros pasivos</t>
  </si>
  <si>
    <t>Cuentas por pagar</t>
  </si>
  <si>
    <t>Provisiones</t>
  </si>
  <si>
    <t>Reservas técnicas</t>
  </si>
  <si>
    <t>Reservas matemáticas</t>
  </si>
  <si>
    <t>Reservas de riesgos en curso</t>
  </si>
  <si>
    <t>Reservas por siniestros</t>
  </si>
  <si>
    <t>Deuda subordinada</t>
  </si>
  <si>
    <t>Total pasivos</t>
  </si>
  <si>
    <t>Interés minoritario</t>
  </si>
  <si>
    <t>Patrimonio</t>
  </si>
  <si>
    <t>Capital social pagado</t>
  </si>
  <si>
    <t>Aportes de capital pendientes de formalizar</t>
  </si>
  <si>
    <t>Reservas de capital, resultados acumulados y patrimonio no ganado</t>
  </si>
  <si>
    <t>Total patrimonio</t>
  </si>
  <si>
    <t>Total pasivos y patrimonio</t>
  </si>
  <si>
    <t xml:space="preserve">    Rafael Barraza Domínguez                              Alexander Pinilla Vargas </t>
  </si>
  <si>
    <t>Máximo Arnoldo Molina Servellón</t>
  </si>
  <si>
    <t xml:space="preserve">        Presidente Ejecutivo                                    Vicepresidente Financiero</t>
  </si>
  <si>
    <t>Contador General</t>
  </si>
  <si>
    <t>Pedro Luis Apostolo                                       Rafael Barraza Dominguez</t>
  </si>
  <si>
    <t>Juan Gonzalo Sierra Ortiz</t>
  </si>
  <si>
    <t>Director Propietario en funciones                    Presidente Ejecutivo</t>
  </si>
  <si>
    <t>Director de Control Financiero</t>
  </si>
  <si>
    <t>Máximo Arnoldo Molina</t>
  </si>
  <si>
    <t>Rafael Barraza Dominguez                                                                           Máximo Arnoldo Molina</t>
  </si>
  <si>
    <t xml:space="preserve">  Presidente Ejecutivo                                                                                         Contador General</t>
  </si>
  <si>
    <t>ESTADO DE RESULTADOS CONSOLIDADO</t>
  </si>
  <si>
    <t>Ingresos de operación:</t>
  </si>
  <si>
    <t xml:space="preserve">Intereses de préstamos </t>
  </si>
  <si>
    <t>Comisiones y otros ingresos de préstamos</t>
  </si>
  <si>
    <t>Intereses y otros ingresos de inversiones</t>
  </si>
  <si>
    <t>Utilidad en venta de titulosvalores</t>
  </si>
  <si>
    <t>Participación en resultados de compañias subsidiarias</t>
  </si>
  <si>
    <t>Reportos y operaciones bursátiles</t>
  </si>
  <si>
    <t>Intereses sobre depósitos</t>
  </si>
  <si>
    <t>Instrumentos financieros a valor razonable</t>
  </si>
  <si>
    <t>Operaciones en moneda extranjera</t>
  </si>
  <si>
    <t>Primas netas de devoluciones y cancelaciones</t>
  </si>
  <si>
    <t>Comisiones por cesión y retrocesión de negocios</t>
  </si>
  <si>
    <t>Ingresos técnicos por ajustes a las reservas</t>
  </si>
  <si>
    <t>Otros servicios y contingencias</t>
  </si>
  <si>
    <t>Ingresos por administración de fondo de pensiones</t>
  </si>
  <si>
    <t>Menos - Costos de Operación:</t>
  </si>
  <si>
    <t>Intereses y otros costos de depósitos</t>
  </si>
  <si>
    <t>Intereses sobre préstamos</t>
  </si>
  <si>
    <t>Intereses sobre emisiones de Obligaciones</t>
  </si>
  <si>
    <t>Pérdida en venta de titulosvalores</t>
  </si>
  <si>
    <t>Siniestros y obligaciones contractuales</t>
  </si>
  <si>
    <t>Egresos técnicos por ajustes a las reservas</t>
  </si>
  <si>
    <t>Gastos de adquisición, conservación y cobranza de primas</t>
  </si>
  <si>
    <t>Gastos por administración de fondo de pensiones</t>
  </si>
  <si>
    <t xml:space="preserve"> </t>
  </si>
  <si>
    <t>Utilidad antes de reservas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</si>
  <si>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</si>
  <si>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</si>
  <si>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</si>
  <si>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</si>
  <si>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</si>
  <si>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</si>
  <si>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</si>
  <si>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</si>
  <si>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 y gastos:</t>
  </si>
  <si>
    <t>Utilidad antes de impuestos</t>
  </si>
  <si>
    <t>Impuesto sobre la renta</t>
  </si>
  <si>
    <t>Contribución especial por ley</t>
  </si>
  <si>
    <t>Utilidad antes de interes minoritario</t>
  </si>
  <si>
    <t>Traslado de la participación del interés minoritario</t>
  </si>
  <si>
    <t>Utilidad neta consolidada</t>
  </si>
  <si>
    <t xml:space="preserve">SERGIO RESTREPO ISAZA                                                  JAIME ALBERTO VELASQUEZ BOTERO                            RAFAEL BARRAZA DOMINGUEZ                 </t>
  </si>
  <si>
    <t xml:space="preserve"> DIRECTOR                                                                        DIRECTOR </t>
  </si>
  <si>
    <t xml:space="preserve">DIRECTOR </t>
  </si>
  <si>
    <t xml:space="preserve">    Rafael Barraza Domínguez                                          Alexander Pinilla Vargas </t>
  </si>
  <si>
    <t xml:space="preserve">  </t>
  </si>
  <si>
    <t xml:space="preserve">         Presidente Ejecutivo                                               Vicepresidente Financiero</t>
  </si>
  <si>
    <t>MAXIMO ARNOLDO MOLINA</t>
  </si>
  <si>
    <t>CONTADOR GENERAL</t>
  </si>
  <si>
    <t>Rafael Barraza Dominguez                                                                                            Máximo Arnoldo Molina</t>
  </si>
  <si>
    <t xml:space="preserve">  Presidente Ejecutivo                                                                                                          Contador General</t>
  </si>
  <si>
    <r>
      <t xml:space="preserve">* </t>
    </r>
    <r>
      <rPr>
        <sz val="10"/>
        <color theme="0"/>
        <rFont val="Arial"/>
        <family val="2"/>
      </rPr>
      <t>Reexpresado para efectos de comparación, incluye subsidiarias Asesuisa y AFP Crecer.</t>
    </r>
  </si>
  <si>
    <t>AL 31 DE ENERO 2023 Y 2022.</t>
  </si>
  <si>
    <t xml:space="preserve">DEL 01 AL 31 DE ENERO DE 2023 Y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</si>
</sst>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#,##0.0"/>
    <numFmt numFmtId="165" formatCode="_(&quot;¢&quot;* #,##0.00_);_(&quot;¢&quot;* \(#,##0.00\);_(&quot;¢&quot;* &quot;-&quot;??_);_(@_)"/>
    <numFmt numFmtId="166" formatCode="_-&quot;$&quot;* #,##0.0_-;\-&quot;$&quot;* #,##0.0_-;_-&quot;$&quot;* &quot;-&quot;?_-;_-@_-"/>
    <numFmt numFmtId="167" formatCode="_-* #,##0.0_-;\-* #,##0.0_-;_-* &quot;-&quot;?_-;_-@_-"/>
    <numFmt numFmtId="168" formatCode="_(* #,##0.0_);_(* \(#,##0.0\);_(* &quot;-&quot;??_);_(@_)"/>
    <numFmt numFmtId="169" formatCode="_(* #,##0.00000_);_(* \(#,##0.00000\);_(* &quot;-&quot;??_);_(@_)"/>
    <numFmt numFmtId="170" formatCode="#,##0.0_);\(#,##0.0\)"/>
  </numFmts>
  <fonts count="23" x14ac:knownFonts="1">
    <font>
      <sz val="10"/>
      <name val="Arial"/>
    </font>
    <font>
      <i/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3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i/>
      <sz val="1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Fill="1" applyBorder="1" applyAlignment="1"/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4" fontId="9" fillId="0" borderId="0" xfId="0" applyNumberFormat="1" applyFont="1" applyFill="1"/>
    <xf numFmtId="0" fontId="9" fillId="0" borderId="0" xfId="0" applyFont="1" applyFill="1" applyAlignment="1">
      <alignment horizontal="left" indent="1"/>
    </xf>
    <xf numFmtId="166" fontId="9" fillId="0" borderId="0" xfId="2" applyNumberFormat="1" applyFont="1" applyFill="1"/>
    <xf numFmtId="167" fontId="9" fillId="0" borderId="0" xfId="2" applyNumberFormat="1" applyFont="1" applyFill="1"/>
    <xf numFmtId="0" fontId="12" fillId="0" borderId="0" xfId="0" applyFont="1" applyFill="1"/>
    <xf numFmtId="167" fontId="11" fillId="0" borderId="1" xfId="0" applyNumberFormat="1" applyFont="1" applyFill="1" applyBorder="1"/>
    <xf numFmtId="167" fontId="9" fillId="0" borderId="0" xfId="0" applyNumberFormat="1" applyFont="1" applyFill="1"/>
    <xf numFmtId="167" fontId="11" fillId="0" borderId="2" xfId="2" applyNumberFormat="1" applyFont="1" applyFill="1" applyBorder="1"/>
    <xf numFmtId="167" fontId="9" fillId="0" borderId="3" xfId="0" applyNumberFormat="1" applyFont="1" applyFill="1" applyBorder="1"/>
    <xf numFmtId="166" fontId="11" fillId="0" borderId="4" xfId="2" applyNumberFormat="1" applyFont="1" applyFill="1" applyBorder="1"/>
    <xf numFmtId="167" fontId="9" fillId="0" borderId="0" xfId="0" applyNumberFormat="1" applyFont="1" applyFill="1" applyBorder="1"/>
    <xf numFmtId="167" fontId="11" fillId="0" borderId="2" xfId="0" applyNumberFormat="1" applyFont="1" applyFill="1" applyBorder="1"/>
    <xf numFmtId="0" fontId="9" fillId="0" borderId="0" xfId="0" applyFont="1" applyFill="1" applyAlignment="1">
      <alignment vertical="top" wrapText="1"/>
    </xf>
    <xf numFmtId="167" fontId="9" fillId="0" borderId="2" xfId="2" applyNumberFormat="1" applyFont="1" applyFill="1" applyBorder="1"/>
    <xf numFmtId="167" fontId="11" fillId="0" borderId="0" xfId="0" applyNumberFormat="1" applyFont="1" applyFill="1"/>
    <xf numFmtId="166" fontId="11" fillId="0" borderId="5" xfId="2" applyNumberFormat="1" applyFont="1" applyFill="1" applyBorder="1"/>
    <xf numFmtId="0" fontId="9" fillId="0" borderId="0" xfId="0" applyFont="1" applyFill="1" applyBorder="1" applyAlignment="1"/>
    <xf numFmtId="4" fontId="6" fillId="0" borderId="0" xfId="0" applyNumberFormat="1" applyFont="1" applyFill="1"/>
    <xf numFmtId="0" fontId="13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>
      <alignment horizontal="left"/>
    </xf>
    <xf numFmtId="168" fontId="9" fillId="0" borderId="0" xfId="0" applyNumberFormat="1" applyFont="1" applyFill="1"/>
    <xf numFmtId="169" fontId="12" fillId="0" borderId="0" xfId="0" applyNumberFormat="1" applyFont="1" applyFill="1"/>
    <xf numFmtId="0" fontId="13" fillId="0" borderId="0" xfId="0" applyFont="1" applyFill="1"/>
    <xf numFmtId="164" fontId="13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0" fontId="13" fillId="0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Fill="1"/>
    <xf numFmtId="0" fontId="14" fillId="0" borderId="0" xfId="0" applyFont="1" applyAlignment="1">
      <alignment horizontal="center"/>
    </xf>
    <xf numFmtId="0" fontId="6" fillId="0" borderId="0" xfId="0" applyFont="1"/>
    <xf numFmtId="0" fontId="14" fillId="0" borderId="0" xfId="0" applyFont="1"/>
    <xf numFmtId="0" fontId="14" fillId="0" borderId="0" xfId="0" applyFont="1" applyFill="1" applyAlignment="1" applyProtection="1">
      <alignment horizontal="center"/>
    </xf>
    <xf numFmtId="0" fontId="15" fillId="2" borderId="0" xfId="0" applyFont="1" applyFill="1" applyBorder="1" applyAlignment="1">
      <alignment vertical="top" wrapText="1"/>
    </xf>
    <xf numFmtId="0" fontId="15" fillId="0" borderId="0" xfId="0" applyFont="1" applyFill="1"/>
    <xf numFmtId="0" fontId="15" fillId="2" borderId="0" xfId="0" applyFont="1" applyFill="1" applyBorder="1" applyAlignment="1">
      <alignment vertical="top"/>
    </xf>
    <xf numFmtId="0" fontId="15" fillId="0" borderId="0" xfId="0" applyFont="1" applyFill="1" applyAlignment="1" applyProtection="1">
      <alignment horizontal="left"/>
    </xf>
    <xf numFmtId="0" fontId="16" fillId="0" borderId="0" xfId="0" applyFont="1" applyFill="1" applyBorder="1" applyAlignment="1"/>
    <xf numFmtId="0" fontId="17" fillId="0" borderId="0" xfId="0" applyFont="1" applyFill="1"/>
    <xf numFmtId="0" fontId="15" fillId="0" borderId="0" xfId="0" applyFont="1" applyFill="1" applyAlignment="1">
      <alignment horizontal="left" indent="1"/>
    </xf>
    <xf numFmtId="166" fontId="9" fillId="0" borderId="0" xfId="0" applyNumberFormat="1" applyFont="1" applyFill="1"/>
    <xf numFmtId="167" fontId="9" fillId="0" borderId="0" xfId="2" applyNumberFormat="1" applyFont="1" applyFill="1" applyBorder="1"/>
    <xf numFmtId="0" fontId="13" fillId="0" borderId="0" xfId="0" applyFont="1" applyFill="1" applyBorder="1" applyAlignment="1" applyProtection="1">
      <alignment horizontal="left"/>
    </xf>
    <xf numFmtId="43" fontId="13" fillId="0" borderId="0" xfId="3" applyFont="1" applyFill="1" applyAlignment="1" applyProtection="1">
      <alignment horizontal="left"/>
    </xf>
    <xf numFmtId="167" fontId="13" fillId="0" borderId="0" xfId="0" applyNumberFormat="1" applyFont="1" applyFill="1" applyAlignment="1" applyProtection="1">
      <alignment horizontal="left"/>
    </xf>
    <xf numFmtId="0" fontId="18" fillId="0" borderId="0" xfId="0" applyFont="1" applyFill="1" applyAlignment="1" applyProtection="1">
      <alignment horizontal="left"/>
    </xf>
    <xf numFmtId="170" fontId="9" fillId="0" borderId="2" xfId="0" applyNumberFormat="1" applyFont="1" applyFill="1" applyBorder="1"/>
    <xf numFmtId="170" fontId="9" fillId="0" borderId="0" xfId="0" applyNumberFormat="1" applyFont="1" applyFill="1" applyBorder="1"/>
    <xf numFmtId="0" fontId="19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left"/>
    </xf>
    <xf numFmtId="0" fontId="13" fillId="0" borderId="0" xfId="0" applyFont="1"/>
    <xf numFmtId="0" fontId="14" fillId="0" borderId="0" xfId="0" applyFont="1" applyFill="1" applyAlignment="1" applyProtection="1">
      <alignment horizontal="left"/>
    </xf>
    <xf numFmtId="0" fontId="21" fillId="0" borderId="0" xfId="0" applyFont="1" applyFill="1" applyBorder="1" applyAlignment="1"/>
    <xf numFmtId="167" fontId="9" fillId="0" borderId="1" xfId="2" applyNumberFormat="1" applyFont="1" applyFill="1" applyBorder="1"/>
    <xf numFmtId="167" fontId="11" fillId="0" borderId="0" xfId="2" applyNumberFormat="1" applyFont="1" applyFill="1"/>
  </cellXfs>
  <cellStyles count="4">
    <cellStyle name="Millares 2" xfId="3"/>
    <cellStyle name="Moneda 2" xfId="2"/>
    <cellStyle name="Normal" xfId="0" builtinId="0"/>
    <cellStyle name="Normal - Sty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83</xdr:row>
      <xdr:rowOff>13608</xdr:rowOff>
    </xdr:from>
    <xdr:to>
      <xdr:col>1</xdr:col>
      <xdr:colOff>2299607</xdr:colOff>
      <xdr:row>83</xdr:row>
      <xdr:rowOff>13608</xdr:rowOff>
    </xdr:to>
    <xdr:sp macro="" textlink="">
      <xdr:nvSpPr>
        <xdr:cNvPr id="2" name="Line 83">
          <a:extLst>
            <a:ext uri="{FF2B5EF4-FFF2-40B4-BE49-F238E27FC236}">
              <a16:creationId xmlns:a16="http://schemas.microsoft.com/office/drawing/2014/main" id="{00000000-0008-0000-1800-000004940200}"/>
            </a:ext>
          </a:extLst>
        </xdr:cNvPr>
        <xdr:cNvSpPr>
          <a:spLocks noChangeShapeType="1"/>
        </xdr:cNvSpPr>
      </xdr:nvSpPr>
      <xdr:spPr bwMode="auto">
        <a:xfrm>
          <a:off x="762001" y="14249400"/>
          <a:ext cx="229960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13607</xdr:colOff>
      <xdr:row>83</xdr:row>
      <xdr:rowOff>-1</xdr:rowOff>
    </xdr:from>
    <xdr:to>
      <xdr:col>5</xdr:col>
      <xdr:colOff>0</xdr:colOff>
      <xdr:row>83</xdr:row>
      <xdr:rowOff>0</xdr:rowOff>
    </xdr:to>
    <xdr:sp macro="" textlink="">
      <xdr:nvSpPr>
        <xdr:cNvPr id="3" name="Line 85">
          <a:extLst>
            <a:ext uri="{FF2B5EF4-FFF2-40B4-BE49-F238E27FC236}">
              <a16:creationId xmlns:a16="http://schemas.microsoft.com/office/drawing/2014/main" id="{00000000-0008-0000-1800-000006940200}"/>
            </a:ext>
          </a:extLst>
        </xdr:cNvPr>
        <xdr:cNvSpPr>
          <a:spLocks noChangeShapeType="1"/>
        </xdr:cNvSpPr>
      </xdr:nvSpPr>
      <xdr:spPr bwMode="auto">
        <a:xfrm>
          <a:off x="6785882" y="14249400"/>
          <a:ext cx="289560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757919</xdr:colOff>
      <xdr:row>90</xdr:row>
      <xdr:rowOff>204106</xdr:rowOff>
    </xdr:from>
    <xdr:to>
      <xdr:col>1</xdr:col>
      <xdr:colOff>2299607</xdr:colOff>
      <xdr:row>90</xdr:row>
      <xdr:rowOff>204106</xdr:rowOff>
    </xdr:to>
    <xdr:sp macro="" textlink="">
      <xdr:nvSpPr>
        <xdr:cNvPr id="4" name="Line 86">
          <a:extLst>
            <a:ext uri="{FF2B5EF4-FFF2-40B4-BE49-F238E27FC236}">
              <a16:creationId xmlns:a16="http://schemas.microsoft.com/office/drawing/2014/main" id="{00000000-0008-0000-1800-000007940200}"/>
            </a:ext>
          </a:extLst>
        </xdr:cNvPr>
        <xdr:cNvSpPr>
          <a:spLocks noChangeShapeType="1"/>
        </xdr:cNvSpPr>
      </xdr:nvSpPr>
      <xdr:spPr bwMode="auto">
        <a:xfrm flipV="1">
          <a:off x="757919" y="14249400"/>
          <a:ext cx="23036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9524</xdr:colOff>
      <xdr:row>76</xdr:row>
      <xdr:rowOff>200025</xdr:rowOff>
    </xdr:from>
    <xdr:to>
      <xdr:col>1</xdr:col>
      <xdr:colOff>2457524</xdr:colOff>
      <xdr:row>77</xdr:row>
      <xdr:rowOff>907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>
          <a:spLocks noChangeShapeType="1"/>
        </xdr:cNvSpPr>
      </xdr:nvSpPr>
      <xdr:spPr bwMode="auto">
        <a:xfrm>
          <a:off x="771524" y="13449300"/>
          <a:ext cx="2448000" cy="90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2925538</xdr:colOff>
      <xdr:row>77</xdr:row>
      <xdr:rowOff>0</xdr:rowOff>
    </xdr:from>
    <xdr:to>
      <xdr:col>1</xdr:col>
      <xdr:colOff>5445538</xdr:colOff>
      <xdr:row>77</xdr:row>
      <xdr:rowOff>0</xdr:rowOff>
    </xdr:to>
    <xdr:sp macro="" textlink="">
      <xdr:nvSpPr>
        <xdr:cNvPr id="6" name="Line 56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SpPr>
          <a:spLocks noChangeShapeType="1"/>
        </xdr:cNvSpPr>
      </xdr:nvSpPr>
      <xdr:spPr bwMode="auto">
        <a:xfrm>
          <a:off x="3687538" y="13449300"/>
          <a:ext cx="25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89806</xdr:colOff>
      <xdr:row>77</xdr:row>
      <xdr:rowOff>905</xdr:rowOff>
    </xdr:from>
    <xdr:to>
      <xdr:col>4</xdr:col>
      <xdr:colOff>1123906</xdr:colOff>
      <xdr:row>77</xdr:row>
      <xdr:rowOff>905</xdr:rowOff>
    </xdr:to>
    <xdr:sp macro="" textlink="">
      <xdr:nvSpPr>
        <xdr:cNvPr id="7" name="Line 56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>
          <a:spLocks noChangeShapeType="1"/>
        </xdr:cNvSpPr>
      </xdr:nvSpPr>
      <xdr:spPr bwMode="auto">
        <a:xfrm>
          <a:off x="6862081" y="13450205"/>
          <a:ext cx="255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47389</xdr:colOff>
      <xdr:row>1</xdr:row>
      <xdr:rowOff>151642</xdr:rowOff>
    </xdr:from>
    <xdr:to>
      <xdr:col>1</xdr:col>
      <xdr:colOff>3028096</xdr:colOff>
      <xdr:row>4</xdr:row>
      <xdr:rowOff>208507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076" y="308023"/>
          <a:ext cx="2980707" cy="526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79</xdr:row>
      <xdr:rowOff>9524</xdr:rowOff>
    </xdr:from>
    <xdr:to>
      <xdr:col>1</xdr:col>
      <xdr:colOff>2354036</xdr:colOff>
      <xdr:row>79</xdr:row>
      <xdr:rowOff>13607</xdr:rowOff>
    </xdr:to>
    <xdr:sp macro="" textlink="">
      <xdr:nvSpPr>
        <xdr:cNvPr id="2" name="Line 81">
          <a:extLst>
            <a:ext uri="{FF2B5EF4-FFF2-40B4-BE49-F238E27FC236}">
              <a16:creationId xmlns:a16="http://schemas.microsoft.com/office/drawing/2014/main" id="{00000000-0008-0000-1900-000001980200}"/>
            </a:ext>
          </a:extLst>
        </xdr:cNvPr>
        <xdr:cNvSpPr>
          <a:spLocks noChangeShapeType="1"/>
        </xdr:cNvSpPr>
      </xdr:nvSpPr>
      <xdr:spPr bwMode="auto">
        <a:xfrm>
          <a:off x="9525" y="14668500"/>
          <a:ext cx="234451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5621112</xdr:colOff>
      <xdr:row>79</xdr:row>
      <xdr:rowOff>13607</xdr:rowOff>
    </xdr:from>
    <xdr:to>
      <xdr:col>4</xdr:col>
      <xdr:colOff>13608</xdr:colOff>
      <xdr:row>79</xdr:row>
      <xdr:rowOff>13607</xdr:rowOff>
    </xdr:to>
    <xdr:sp macro="" textlink="">
      <xdr:nvSpPr>
        <xdr:cNvPr id="3" name="Line 83">
          <a:extLst>
            <a:ext uri="{FF2B5EF4-FFF2-40B4-BE49-F238E27FC236}">
              <a16:creationId xmlns:a16="http://schemas.microsoft.com/office/drawing/2014/main" id="{00000000-0008-0000-1900-000002980200}"/>
            </a:ext>
          </a:extLst>
        </xdr:cNvPr>
        <xdr:cNvSpPr>
          <a:spLocks noChangeShapeType="1"/>
        </xdr:cNvSpPr>
      </xdr:nvSpPr>
      <xdr:spPr bwMode="auto">
        <a:xfrm>
          <a:off x="5621112" y="14668500"/>
          <a:ext cx="218394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93</xdr:row>
      <xdr:rowOff>0</xdr:rowOff>
    </xdr:from>
    <xdr:to>
      <xdr:col>1</xdr:col>
      <xdr:colOff>2533650</xdr:colOff>
      <xdr:row>93</xdr:row>
      <xdr:rowOff>0</xdr:rowOff>
    </xdr:to>
    <xdr:sp macro="" textlink="">
      <xdr:nvSpPr>
        <xdr:cNvPr id="4" name="Line 87">
          <a:extLst>
            <a:ext uri="{FF2B5EF4-FFF2-40B4-BE49-F238E27FC236}">
              <a16:creationId xmlns:a16="http://schemas.microsoft.com/office/drawing/2014/main" id="{00000000-0008-0000-1900-000004980200}"/>
            </a:ext>
          </a:extLst>
        </xdr:cNvPr>
        <xdr:cNvSpPr>
          <a:spLocks noChangeShapeType="1"/>
        </xdr:cNvSpPr>
      </xdr:nvSpPr>
      <xdr:spPr bwMode="auto">
        <a:xfrm>
          <a:off x="9525" y="15640050"/>
          <a:ext cx="252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</xdr:col>
      <xdr:colOff>2448000</xdr:colOff>
      <xdr:row>86</xdr:row>
      <xdr:rowOff>0</xdr:rowOff>
    </xdr:to>
    <xdr:sp macro="" textlink="">
      <xdr:nvSpPr>
        <xdr:cNvPr id="5" name="Line 84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>
          <a:spLocks noChangeShapeType="1"/>
        </xdr:cNvSpPr>
      </xdr:nvSpPr>
      <xdr:spPr bwMode="auto">
        <a:xfrm>
          <a:off x="0" y="1487805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6598104</xdr:colOff>
      <xdr:row>86</xdr:row>
      <xdr:rowOff>0</xdr:rowOff>
    </xdr:from>
    <xdr:to>
      <xdr:col>4</xdr:col>
      <xdr:colOff>990104</xdr:colOff>
      <xdr:row>86</xdr:row>
      <xdr:rowOff>0</xdr:rowOff>
    </xdr:to>
    <xdr:sp macro="" textlink="">
      <xdr:nvSpPr>
        <xdr:cNvPr id="6" name="Line 83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SpPr>
          <a:spLocks noChangeShapeType="1"/>
        </xdr:cNvSpPr>
      </xdr:nvSpPr>
      <xdr:spPr bwMode="auto">
        <a:xfrm>
          <a:off x="6474279" y="14878050"/>
          <a:ext cx="230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3220811</xdr:colOff>
      <xdr:row>85</xdr:row>
      <xdr:rowOff>212725</xdr:rowOff>
    </xdr:from>
    <xdr:to>
      <xdr:col>1</xdr:col>
      <xdr:colOff>5740811</xdr:colOff>
      <xdr:row>85</xdr:row>
      <xdr:rowOff>212725</xdr:rowOff>
    </xdr:to>
    <xdr:sp macro="" textlink="">
      <xdr:nvSpPr>
        <xdr:cNvPr id="7" name="Line 81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SpPr>
          <a:spLocks noChangeShapeType="1"/>
        </xdr:cNvSpPr>
      </xdr:nvSpPr>
      <xdr:spPr bwMode="auto">
        <a:xfrm>
          <a:off x="3220811" y="14881225"/>
          <a:ext cx="25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37353</xdr:colOff>
      <xdr:row>3</xdr:row>
      <xdr:rowOff>9339</xdr:rowOff>
    </xdr:from>
    <xdr:to>
      <xdr:col>1</xdr:col>
      <xdr:colOff>2381251</xdr:colOff>
      <xdr:row>5</xdr:row>
      <xdr:rowOff>245058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3" y="495114"/>
          <a:ext cx="2343898" cy="5595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19"/>
  <sheetViews>
    <sheetView topLeftCell="A2" zoomScale="67" zoomScaleNormal="75" workbookViewId="0">
      <selection activeCell="B43" sqref="B43"/>
    </sheetView>
  </sheetViews>
  <sheetFormatPr baseColWidth="10" defaultColWidth="11.42578125" defaultRowHeight="12.75" x14ac:dyDescent="0.2"/>
  <cols>
    <col min="1" max="1" width="11.42578125" style="2"/>
    <col min="2" max="2" width="90.140625" style="1" customWidth="1"/>
    <col min="3" max="3" width="18.5703125" style="2" customWidth="1"/>
    <col min="4" max="4" width="4.28515625" style="2" customWidth="1"/>
    <col min="5" max="5" width="20.5703125" style="2" customWidth="1"/>
    <col min="6" max="16384" width="11.42578125" style="2"/>
  </cols>
  <sheetData>
    <row r="5" spans="2:5" s="4" customFormat="1" ht="45" customHeight="1" x14ac:dyDescent="0.35">
      <c r="B5" s="3" t="s">
        <v>0</v>
      </c>
    </row>
    <row r="6" spans="2:5" s="4" customFormat="1" ht="25.5" customHeight="1" x14ac:dyDescent="0.25">
      <c r="B6" s="5" t="s">
        <v>1</v>
      </c>
    </row>
    <row r="7" spans="2:5" s="4" customFormat="1" ht="18" x14ac:dyDescent="0.25">
      <c r="B7" s="5" t="s">
        <v>112</v>
      </c>
    </row>
    <row r="8" spans="2:5" s="4" customFormat="1" ht="18" x14ac:dyDescent="0.25">
      <c r="B8" s="5" t="s">
        <v>2</v>
      </c>
    </row>
    <row r="9" spans="2:5" x14ac:dyDescent="0.2">
      <c r="B9" s="6"/>
      <c r="C9" s="7"/>
      <c r="D9" s="7"/>
      <c r="E9" s="7"/>
    </row>
    <row r="10" spans="2:5" ht="15.75" x14ac:dyDescent="0.25">
      <c r="B10" s="8"/>
      <c r="C10" s="7"/>
      <c r="D10" s="7"/>
      <c r="E10" s="7"/>
    </row>
    <row r="11" spans="2:5" s="12" customFormat="1" ht="16.5" x14ac:dyDescent="0.25">
      <c r="B11" s="9"/>
      <c r="C11" s="10">
        <v>2023</v>
      </c>
      <c r="D11" s="11"/>
      <c r="E11" s="10">
        <v>2022</v>
      </c>
    </row>
    <row r="12" spans="2:5" s="12" customFormat="1" ht="16.5" x14ac:dyDescent="0.25">
      <c r="B12" s="13" t="s">
        <v>3</v>
      </c>
      <c r="C12" s="11"/>
      <c r="D12" s="11"/>
      <c r="E12" s="11"/>
    </row>
    <row r="13" spans="2:5" s="12" customFormat="1" ht="16.5" x14ac:dyDescent="0.25">
      <c r="B13" s="13" t="s">
        <v>4</v>
      </c>
      <c r="C13" s="14"/>
      <c r="D13" s="11"/>
      <c r="E13" s="14"/>
    </row>
    <row r="14" spans="2:5" s="12" customFormat="1" ht="16.5" x14ac:dyDescent="0.25">
      <c r="B14" s="15" t="s">
        <v>5</v>
      </c>
      <c r="C14" s="16">
        <v>851875.3</v>
      </c>
      <c r="D14" s="11"/>
      <c r="E14" s="16">
        <v>1011363.2</v>
      </c>
    </row>
    <row r="15" spans="2:5" s="12" customFormat="1" ht="16.5" x14ac:dyDescent="0.25">
      <c r="B15" s="15" t="s">
        <v>6</v>
      </c>
      <c r="C15" s="17">
        <v>2015.9</v>
      </c>
      <c r="D15" s="11"/>
      <c r="E15" s="17">
        <v>4792.1000000000004</v>
      </c>
    </row>
    <row r="16" spans="2:5" s="12" customFormat="1" ht="16.5" x14ac:dyDescent="0.25">
      <c r="B16" s="15" t="s">
        <v>7</v>
      </c>
      <c r="C16" s="17">
        <v>742864.4</v>
      </c>
      <c r="D16" s="11"/>
      <c r="E16" s="17">
        <v>749950.2</v>
      </c>
    </row>
    <row r="17" spans="2:5" s="12" customFormat="1" ht="16.5" x14ac:dyDescent="0.25">
      <c r="B17" s="15" t="s">
        <v>8</v>
      </c>
      <c r="C17" s="17">
        <v>3821617.6</v>
      </c>
      <c r="D17" s="11"/>
      <c r="E17" s="17">
        <v>3409865</v>
      </c>
    </row>
    <row r="18" spans="2:5" s="12" customFormat="1" ht="16.5" hidden="1" x14ac:dyDescent="0.25">
      <c r="B18" s="15" t="s">
        <v>9</v>
      </c>
      <c r="C18" s="17">
        <v>0</v>
      </c>
      <c r="D18" s="11"/>
      <c r="E18" s="17">
        <v>0</v>
      </c>
    </row>
    <row r="19" spans="2:5" s="12" customFormat="1" ht="16.5" hidden="1" x14ac:dyDescent="0.25">
      <c r="B19" s="15" t="s">
        <v>10</v>
      </c>
      <c r="C19" s="17">
        <v>0</v>
      </c>
      <c r="D19" s="11"/>
      <c r="E19" s="17">
        <v>0</v>
      </c>
    </row>
    <row r="20" spans="2:5" s="12" customFormat="1" ht="17.25" customHeight="1" x14ac:dyDescent="0.25">
      <c r="B20" s="18"/>
      <c r="C20" s="19">
        <f>SUM(C14:C19)</f>
        <v>5418373.2000000002</v>
      </c>
      <c r="D20" s="11"/>
      <c r="E20" s="19">
        <f>SUM(E14:E19)</f>
        <v>5175970.5</v>
      </c>
    </row>
    <row r="21" spans="2:5" s="12" customFormat="1" ht="16.5" x14ac:dyDescent="0.25">
      <c r="B21" s="13" t="s">
        <v>11</v>
      </c>
      <c r="C21" s="20"/>
      <c r="D21" s="11"/>
      <c r="E21" s="20"/>
    </row>
    <row r="22" spans="2:5" s="12" customFormat="1" ht="16.5" x14ac:dyDescent="0.25">
      <c r="B22" s="15" t="s">
        <v>12</v>
      </c>
      <c r="C22" s="17">
        <v>1673.9</v>
      </c>
      <c r="D22" s="11"/>
      <c r="E22" s="17">
        <v>2592.1</v>
      </c>
    </row>
    <row r="23" spans="2:5" s="12" customFormat="1" ht="16.5" hidden="1" x14ac:dyDescent="0.25">
      <c r="B23" s="15" t="s">
        <v>13</v>
      </c>
      <c r="C23" s="17">
        <v>0</v>
      </c>
      <c r="D23" s="11"/>
      <c r="E23" s="17">
        <v>0</v>
      </c>
    </row>
    <row r="24" spans="2:5" s="12" customFormat="1" ht="16.5" x14ac:dyDescent="0.25">
      <c r="B24" s="15" t="s">
        <v>14</v>
      </c>
      <c r="C24" s="17">
        <v>6498</v>
      </c>
      <c r="D24" s="11"/>
      <c r="E24" s="17">
        <v>6461.5</v>
      </c>
    </row>
    <row r="25" spans="2:5" s="12" customFormat="1" ht="16.5" x14ac:dyDescent="0.25">
      <c r="B25" s="15" t="s">
        <v>15</v>
      </c>
      <c r="C25" s="17">
        <v>105493.1</v>
      </c>
      <c r="D25" s="11"/>
      <c r="E25" s="17">
        <v>93964.800000000003</v>
      </c>
    </row>
    <row r="26" spans="2:5" s="12" customFormat="1" ht="16.5" hidden="1" x14ac:dyDescent="0.25">
      <c r="B26" s="15" t="s">
        <v>16</v>
      </c>
      <c r="C26" s="17">
        <v>0</v>
      </c>
      <c r="D26" s="11"/>
      <c r="E26" s="17">
        <v>0</v>
      </c>
    </row>
    <row r="27" spans="2:5" s="12" customFormat="1" ht="16.5" x14ac:dyDescent="0.25">
      <c r="B27" s="18"/>
      <c r="C27" s="19">
        <f>SUM(C22:C26)</f>
        <v>113665</v>
      </c>
      <c r="D27" s="11"/>
      <c r="E27" s="19">
        <f>SUM(E22:E26)</f>
        <v>103018.40000000001</v>
      </c>
    </row>
    <row r="28" spans="2:5" s="12" customFormat="1" ht="16.5" x14ac:dyDescent="0.25">
      <c r="B28" s="13" t="s">
        <v>17</v>
      </c>
      <c r="C28" s="20"/>
      <c r="D28" s="11"/>
      <c r="E28" s="20"/>
    </row>
    <row r="29" spans="2:5" s="12" customFormat="1" ht="16.5" x14ac:dyDescent="0.25">
      <c r="B29" s="15" t="s">
        <v>18</v>
      </c>
      <c r="C29" s="21">
        <v>82701.399999999994</v>
      </c>
      <c r="D29" s="13"/>
      <c r="E29" s="21">
        <v>86373.5</v>
      </c>
    </row>
    <row r="30" spans="2:5" s="12" customFormat="1" ht="16.5" x14ac:dyDescent="0.25">
      <c r="B30" s="18"/>
      <c r="C30" s="20"/>
      <c r="D30" s="11"/>
      <c r="E30" s="20"/>
    </row>
    <row r="31" spans="2:5" s="12" customFormat="1" ht="16.5" hidden="1" x14ac:dyDescent="0.25">
      <c r="B31" s="11" t="s">
        <v>19</v>
      </c>
      <c r="C31" s="21">
        <v>0</v>
      </c>
      <c r="D31" s="13"/>
      <c r="E31" s="21">
        <v>0</v>
      </c>
    </row>
    <row r="32" spans="2:5" s="12" customFormat="1" ht="16.5" hidden="1" x14ac:dyDescent="0.25">
      <c r="B32" s="18"/>
      <c r="C32" s="22"/>
      <c r="D32" s="11"/>
      <c r="E32" s="22"/>
    </row>
    <row r="33" spans="2:5" s="12" customFormat="1" ht="24.75" customHeight="1" thickBot="1" x14ac:dyDescent="0.3">
      <c r="B33" s="13" t="s">
        <v>20</v>
      </c>
      <c r="C33" s="23">
        <f>+C29+C27+C20</f>
        <v>5614739.6000000006</v>
      </c>
      <c r="D33" s="11"/>
      <c r="E33" s="23">
        <f>+E29+E27+E20</f>
        <v>5365362.4000000004</v>
      </c>
    </row>
    <row r="34" spans="2:5" s="12" customFormat="1" ht="6.75" customHeight="1" thickTop="1" x14ac:dyDescent="0.25">
      <c r="B34" s="18"/>
      <c r="C34" s="20"/>
      <c r="D34" s="11"/>
      <c r="E34" s="20"/>
    </row>
    <row r="35" spans="2:5" s="12" customFormat="1" ht="6.75" customHeight="1" x14ac:dyDescent="0.25">
      <c r="B35" s="18"/>
      <c r="C35" s="20"/>
      <c r="D35" s="11"/>
      <c r="E35" s="20"/>
    </row>
    <row r="36" spans="2:5" s="12" customFormat="1" ht="21.75" customHeight="1" x14ac:dyDescent="0.25">
      <c r="B36" s="13" t="s">
        <v>21</v>
      </c>
      <c r="C36" s="20"/>
      <c r="D36" s="11"/>
      <c r="E36" s="20"/>
    </row>
    <row r="37" spans="2:5" s="12" customFormat="1" ht="21.75" customHeight="1" x14ac:dyDescent="0.25">
      <c r="B37" s="13" t="s">
        <v>22</v>
      </c>
      <c r="C37" s="20"/>
      <c r="D37" s="11"/>
      <c r="E37" s="20"/>
    </row>
    <row r="38" spans="2:5" s="12" customFormat="1" ht="16.5" x14ac:dyDescent="0.25">
      <c r="B38" s="15" t="s">
        <v>23</v>
      </c>
      <c r="C38" s="16">
        <v>4132194.3</v>
      </c>
      <c r="D38" s="11"/>
      <c r="E38" s="16">
        <v>4008718.3</v>
      </c>
    </row>
    <row r="39" spans="2:5" s="12" customFormat="1" ht="16.5" x14ac:dyDescent="0.25">
      <c r="B39" s="15" t="s">
        <v>24</v>
      </c>
      <c r="C39" s="17">
        <v>3741.2</v>
      </c>
      <c r="D39" s="11"/>
      <c r="E39" s="17">
        <v>6228.4</v>
      </c>
    </row>
    <row r="40" spans="2:5" s="12" customFormat="1" ht="16.5" x14ac:dyDescent="0.25">
      <c r="B40" s="15" t="s">
        <v>25</v>
      </c>
      <c r="C40" s="17">
        <v>477501.4</v>
      </c>
      <c r="D40" s="11"/>
      <c r="E40" s="17">
        <v>376940.6</v>
      </c>
    </row>
    <row r="41" spans="2:5" s="12" customFormat="1" ht="16.5" hidden="1" x14ac:dyDescent="0.25">
      <c r="B41" s="15" t="s">
        <v>26</v>
      </c>
      <c r="C41" s="17">
        <v>0</v>
      </c>
      <c r="D41" s="11"/>
      <c r="E41" s="17">
        <v>0</v>
      </c>
    </row>
    <row r="42" spans="2:5" s="12" customFormat="1" ht="16.5" hidden="1" x14ac:dyDescent="0.25">
      <c r="B42" s="15" t="s">
        <v>27</v>
      </c>
      <c r="C42" s="17">
        <v>0</v>
      </c>
      <c r="D42" s="11"/>
      <c r="E42" s="17">
        <v>0</v>
      </c>
    </row>
    <row r="43" spans="2:5" s="12" customFormat="1" ht="16.5" x14ac:dyDescent="0.25">
      <c r="B43" s="15" t="s">
        <v>28</v>
      </c>
      <c r="C43" s="17">
        <v>127107.2</v>
      </c>
      <c r="D43" s="11"/>
      <c r="E43" s="17">
        <v>162080.70000000001</v>
      </c>
    </row>
    <row r="44" spans="2:5" s="12" customFormat="1" ht="16.5" hidden="1" x14ac:dyDescent="0.25">
      <c r="B44" s="15" t="s">
        <v>29</v>
      </c>
      <c r="C44" s="17">
        <v>0</v>
      </c>
      <c r="D44" s="11"/>
      <c r="E44" s="17">
        <v>0</v>
      </c>
    </row>
    <row r="45" spans="2:5" s="12" customFormat="1" ht="16.5" hidden="1" x14ac:dyDescent="0.25">
      <c r="B45" s="15" t="s">
        <v>30</v>
      </c>
      <c r="C45" s="17">
        <v>0</v>
      </c>
      <c r="D45" s="11"/>
      <c r="E45" s="17">
        <v>0</v>
      </c>
    </row>
    <row r="46" spans="2:5" s="12" customFormat="1" ht="16.5" x14ac:dyDescent="0.25">
      <c r="B46" s="15" t="s">
        <v>31</v>
      </c>
      <c r="C46" s="17">
        <v>22714.7</v>
      </c>
      <c r="D46" s="11"/>
      <c r="E46" s="17">
        <v>25625.5</v>
      </c>
    </row>
    <row r="47" spans="2:5" s="12" customFormat="1" ht="16.5" x14ac:dyDescent="0.25">
      <c r="B47" s="18"/>
      <c r="C47" s="19">
        <f>SUM(C38:C46)</f>
        <v>4763258.8000000007</v>
      </c>
      <c r="D47" s="11"/>
      <c r="E47" s="19">
        <f>SUM(E38:E46)</f>
        <v>4579593.5</v>
      </c>
    </row>
    <row r="48" spans="2:5" s="12" customFormat="1" ht="16.5" x14ac:dyDescent="0.25">
      <c r="B48" s="13" t="s">
        <v>32</v>
      </c>
      <c r="C48" s="20"/>
      <c r="D48" s="11"/>
      <c r="E48" s="20"/>
    </row>
    <row r="49" spans="2:5" s="12" customFormat="1" ht="16.5" x14ac:dyDescent="0.25">
      <c r="B49" s="11" t="s">
        <v>33</v>
      </c>
      <c r="C49" s="17">
        <v>78596.800000000003</v>
      </c>
      <c r="D49" s="11"/>
      <c r="E49" s="17">
        <v>56657.8</v>
      </c>
    </row>
    <row r="50" spans="2:5" s="12" customFormat="1" ht="16.5" x14ac:dyDescent="0.25">
      <c r="B50" s="11" t="s">
        <v>34</v>
      </c>
      <c r="C50" s="17">
        <v>30890.6</v>
      </c>
      <c r="D50" s="11"/>
      <c r="E50" s="17">
        <v>32716.7</v>
      </c>
    </row>
    <row r="51" spans="2:5" s="12" customFormat="1" ht="16.5" x14ac:dyDescent="0.25">
      <c r="B51" s="11" t="s">
        <v>31</v>
      </c>
      <c r="C51" s="17">
        <v>36507.700000000004</v>
      </c>
      <c r="D51" s="11"/>
      <c r="E51" s="17">
        <v>32739.599999999999</v>
      </c>
    </row>
    <row r="52" spans="2:5" s="12" customFormat="1" ht="16.5" x14ac:dyDescent="0.25">
      <c r="B52" s="18"/>
      <c r="C52" s="19">
        <f>SUM(C49:C51)</f>
        <v>145995.1</v>
      </c>
      <c r="D52" s="11"/>
      <c r="E52" s="19">
        <f>SUM(E49:E51)</f>
        <v>122114.1</v>
      </c>
    </row>
    <row r="53" spans="2:5" s="12" customFormat="1" ht="16.5" hidden="1" x14ac:dyDescent="0.25">
      <c r="B53" s="13" t="s">
        <v>35</v>
      </c>
      <c r="C53" s="20"/>
      <c r="D53" s="11"/>
      <c r="E53" s="20"/>
    </row>
    <row r="54" spans="2:5" s="12" customFormat="1" ht="16.5" hidden="1" x14ac:dyDescent="0.25">
      <c r="B54" s="11" t="s">
        <v>36</v>
      </c>
      <c r="C54" s="17">
        <v>0</v>
      </c>
      <c r="D54" s="11"/>
      <c r="E54" s="17">
        <v>0</v>
      </c>
    </row>
    <row r="55" spans="2:5" s="12" customFormat="1" ht="16.5" hidden="1" x14ac:dyDescent="0.25">
      <c r="B55" s="11" t="s">
        <v>37</v>
      </c>
      <c r="C55" s="17">
        <v>0</v>
      </c>
      <c r="D55" s="11"/>
      <c r="E55" s="17">
        <v>0</v>
      </c>
    </row>
    <row r="56" spans="2:5" s="12" customFormat="1" ht="16.5" hidden="1" x14ac:dyDescent="0.25">
      <c r="B56" s="11" t="s">
        <v>38</v>
      </c>
      <c r="C56" s="17">
        <v>0</v>
      </c>
      <c r="D56" s="11"/>
      <c r="E56" s="17">
        <v>0</v>
      </c>
    </row>
    <row r="57" spans="2:5" s="12" customFormat="1" ht="16.5" hidden="1" x14ac:dyDescent="0.25">
      <c r="B57" s="18"/>
      <c r="C57" s="19">
        <v>0</v>
      </c>
      <c r="D57" s="11"/>
      <c r="E57" s="19">
        <v>0</v>
      </c>
    </row>
    <row r="58" spans="2:5" s="12" customFormat="1" ht="16.5" x14ac:dyDescent="0.25">
      <c r="B58" s="18"/>
      <c r="C58" s="22"/>
      <c r="D58" s="11"/>
      <c r="E58" s="22"/>
    </row>
    <row r="59" spans="2:5" s="12" customFormat="1" ht="16.5" x14ac:dyDescent="0.25">
      <c r="B59" s="13" t="s">
        <v>39</v>
      </c>
      <c r="C59" s="19">
        <v>70901</v>
      </c>
      <c r="D59" s="11"/>
      <c r="E59" s="19">
        <v>0</v>
      </c>
    </row>
    <row r="60" spans="2:5" s="12" customFormat="1" ht="16.5" x14ac:dyDescent="0.25">
      <c r="B60" s="18"/>
      <c r="C60" s="24"/>
      <c r="D60" s="11"/>
      <c r="E60" s="24"/>
    </row>
    <row r="61" spans="2:5" s="12" customFormat="1" ht="16.5" x14ac:dyDescent="0.25">
      <c r="B61" s="13" t="s">
        <v>40</v>
      </c>
      <c r="C61" s="25">
        <f>+C59+C52+C47</f>
        <v>4980154.9000000004</v>
      </c>
      <c r="D61" s="11"/>
      <c r="E61" s="25">
        <f>+E59+E52+E47</f>
        <v>4701707.5999999996</v>
      </c>
    </row>
    <row r="62" spans="2:5" s="12" customFormat="1" ht="16.5" x14ac:dyDescent="0.25">
      <c r="B62" s="18"/>
      <c r="C62" s="20"/>
      <c r="D62" s="11"/>
      <c r="E62" s="20"/>
    </row>
    <row r="63" spans="2:5" s="12" customFormat="1" ht="16.5" x14ac:dyDescent="0.25">
      <c r="B63" s="11" t="s">
        <v>41</v>
      </c>
      <c r="C63" s="21">
        <v>36661.800000000003</v>
      </c>
      <c r="D63" s="13"/>
      <c r="E63" s="21">
        <v>38320.9</v>
      </c>
    </row>
    <row r="64" spans="2:5" s="12" customFormat="1" ht="16.5" x14ac:dyDescent="0.25">
      <c r="B64" s="18"/>
      <c r="C64" s="20"/>
      <c r="D64" s="11"/>
      <c r="E64" s="20"/>
    </row>
    <row r="65" spans="1:5" s="12" customFormat="1" ht="17.25" customHeight="1" x14ac:dyDescent="0.25">
      <c r="B65" s="13" t="s">
        <v>42</v>
      </c>
      <c r="C65" s="20"/>
      <c r="D65" s="11"/>
      <c r="E65" s="20"/>
    </row>
    <row r="66" spans="1:5" s="12" customFormat="1" ht="16.5" x14ac:dyDescent="0.25">
      <c r="B66" s="11" t="s">
        <v>43</v>
      </c>
      <c r="C66" s="17">
        <v>210000</v>
      </c>
      <c r="D66" s="11"/>
      <c r="E66" s="17">
        <v>210000</v>
      </c>
    </row>
    <row r="67" spans="1:5" s="12" customFormat="1" ht="16.5" hidden="1" x14ac:dyDescent="0.25">
      <c r="B67" s="11" t="s">
        <v>44</v>
      </c>
      <c r="C67" s="17">
        <v>0</v>
      </c>
      <c r="D67" s="11"/>
      <c r="E67" s="17">
        <v>0</v>
      </c>
    </row>
    <row r="68" spans="1:5" s="12" customFormat="1" ht="24" customHeight="1" x14ac:dyDescent="0.25">
      <c r="B68" s="26" t="s">
        <v>45</v>
      </c>
      <c r="C68" s="27">
        <v>387922.9</v>
      </c>
      <c r="D68" s="11"/>
      <c r="E68" s="27">
        <v>415333.9</v>
      </c>
    </row>
    <row r="69" spans="1:5" s="12" customFormat="1" ht="17.25" customHeight="1" x14ac:dyDescent="0.25">
      <c r="B69" s="13" t="s">
        <v>46</v>
      </c>
      <c r="C69" s="28">
        <f>SUM(C66:C68)</f>
        <v>597922.9</v>
      </c>
      <c r="D69" s="11"/>
      <c r="E69" s="28">
        <f>SUM(E66:E68)</f>
        <v>625333.9</v>
      </c>
    </row>
    <row r="70" spans="1:5" s="12" customFormat="1" ht="24.75" customHeight="1" thickBot="1" x14ac:dyDescent="0.3">
      <c r="B70" s="13" t="s">
        <v>47</v>
      </c>
      <c r="C70" s="29">
        <f>+C69+C63+C61</f>
        <v>5614739.6000000006</v>
      </c>
      <c r="D70" s="11"/>
      <c r="E70" s="29">
        <f>+E69+E63+E61</f>
        <v>5365362.3999999994</v>
      </c>
    </row>
    <row r="71" spans="1:5" s="7" customFormat="1" ht="17.25" thickTop="1" x14ac:dyDescent="0.25">
      <c r="B71" s="30"/>
      <c r="C71" s="14"/>
      <c r="D71" s="11"/>
      <c r="E71" s="14"/>
    </row>
    <row r="72" spans="1:5" s="38" customFormat="1" ht="16.5" x14ac:dyDescent="0.25">
      <c r="A72" s="32"/>
      <c r="B72" s="33"/>
      <c r="C72" s="34"/>
      <c r="D72" s="35"/>
      <c r="E72" s="34"/>
    </row>
    <row r="73" spans="1:5" s="38" customFormat="1" ht="15.75" x14ac:dyDescent="0.25">
      <c r="A73" s="32"/>
      <c r="B73" s="39"/>
      <c r="C73" s="31"/>
      <c r="E73" s="31"/>
    </row>
    <row r="74" spans="1:5" s="38" customFormat="1" ht="15.75" x14ac:dyDescent="0.25">
      <c r="A74" s="32"/>
      <c r="B74" s="39"/>
      <c r="C74" s="31"/>
      <c r="E74" s="31"/>
    </row>
    <row r="75" spans="1:5" s="38" customFormat="1" ht="15.75" x14ac:dyDescent="0.25">
      <c r="B75" s="40"/>
      <c r="C75" s="31"/>
      <c r="D75" s="36"/>
      <c r="E75" s="31"/>
    </row>
    <row r="76" spans="1:5" s="38" customFormat="1" ht="15.75" x14ac:dyDescent="0.25">
      <c r="A76" s="32"/>
      <c r="B76" s="32"/>
      <c r="C76" s="31"/>
      <c r="D76" s="36"/>
      <c r="E76" s="31"/>
    </row>
    <row r="77" spans="1:5" s="38" customFormat="1" ht="15.75" x14ac:dyDescent="0.25">
      <c r="A77" s="32"/>
      <c r="B77" s="32"/>
      <c r="C77" s="31"/>
      <c r="D77" s="36"/>
      <c r="E77" s="31"/>
    </row>
    <row r="78" spans="1:5" s="38" customFormat="1" ht="15.75" x14ac:dyDescent="0.25">
      <c r="A78" s="32"/>
      <c r="B78" s="41" t="s">
        <v>48</v>
      </c>
      <c r="C78" s="42"/>
      <c r="D78" s="43" t="s">
        <v>49</v>
      </c>
      <c r="E78" s="44"/>
    </row>
    <row r="79" spans="1:5" s="38" customFormat="1" ht="15.75" x14ac:dyDescent="0.25">
      <c r="A79" s="32"/>
      <c r="B79" s="45" t="s">
        <v>50</v>
      </c>
      <c r="C79" s="42"/>
      <c r="D79" s="46" t="s">
        <v>51</v>
      </c>
      <c r="E79" s="31"/>
    </row>
    <row r="80" spans="1:5" s="38" customFormat="1" ht="15.75" x14ac:dyDescent="0.25">
      <c r="A80" s="32"/>
      <c r="B80" s="32"/>
      <c r="C80" s="31"/>
      <c r="D80" s="36"/>
      <c r="E80" s="31"/>
    </row>
    <row r="81" spans="1:5" s="38" customFormat="1" ht="15.75" x14ac:dyDescent="0.25">
      <c r="A81" s="32"/>
      <c r="B81" s="32"/>
      <c r="C81" s="31"/>
      <c r="D81" s="36"/>
      <c r="E81" s="31"/>
    </row>
    <row r="82" spans="1:5" s="38" customFormat="1" ht="15.75" hidden="1" x14ac:dyDescent="0.25">
      <c r="B82" s="40"/>
      <c r="C82" s="31"/>
      <c r="D82" s="36"/>
      <c r="E82" s="31"/>
    </row>
    <row r="83" spans="1:5" s="38" customFormat="1" ht="15.75" hidden="1" x14ac:dyDescent="0.25">
      <c r="A83" s="32"/>
      <c r="B83" s="32"/>
      <c r="C83" s="31"/>
      <c r="D83" s="36"/>
      <c r="E83" s="31"/>
    </row>
    <row r="84" spans="1:5" s="38" customFormat="1" ht="15.75" hidden="1" x14ac:dyDescent="0.25">
      <c r="A84" s="32"/>
      <c r="B84" s="32"/>
      <c r="C84" s="31"/>
      <c r="D84" s="36"/>
      <c r="E84" s="31"/>
    </row>
    <row r="85" spans="1:5" s="38" customFormat="1" ht="16.5" hidden="1" x14ac:dyDescent="0.25">
      <c r="B85" s="47" t="s">
        <v>52</v>
      </c>
      <c r="C85" s="48" t="s">
        <v>53</v>
      </c>
      <c r="D85" s="36"/>
      <c r="E85" s="7"/>
    </row>
    <row r="86" spans="1:5" s="38" customFormat="1" ht="16.5" hidden="1" x14ac:dyDescent="0.25">
      <c r="A86" s="32"/>
      <c r="B86" s="49" t="s">
        <v>54</v>
      </c>
      <c r="C86" s="49" t="s">
        <v>55</v>
      </c>
      <c r="D86" s="36"/>
      <c r="E86" s="7"/>
    </row>
    <row r="87" spans="1:5" s="38" customFormat="1" ht="15.75" hidden="1" x14ac:dyDescent="0.25">
      <c r="A87" s="32"/>
      <c r="B87" s="32"/>
      <c r="C87" s="31"/>
      <c r="D87" s="36"/>
      <c r="E87" s="31"/>
    </row>
    <row r="88" spans="1:5" s="38" customFormat="1" ht="15.75" hidden="1" x14ac:dyDescent="0.25">
      <c r="A88" s="32"/>
      <c r="B88" s="32"/>
      <c r="C88" s="31"/>
      <c r="D88" s="36"/>
      <c r="E88" s="31"/>
    </row>
    <row r="89" spans="1:5" s="38" customFormat="1" ht="15.75" hidden="1" x14ac:dyDescent="0.25">
      <c r="A89" s="32"/>
      <c r="B89" s="32"/>
      <c r="C89" s="31"/>
      <c r="D89" s="36"/>
      <c r="E89" s="31"/>
    </row>
    <row r="90" spans="1:5" s="38" customFormat="1" ht="15.75" hidden="1" x14ac:dyDescent="0.25">
      <c r="A90" s="32"/>
      <c r="B90" s="32"/>
      <c r="C90" s="31"/>
      <c r="D90" s="36"/>
      <c r="E90" s="31"/>
    </row>
    <row r="91" spans="1:5" s="38" customFormat="1" ht="15.75" hidden="1" x14ac:dyDescent="0.25">
      <c r="A91" s="32"/>
      <c r="B91" s="32"/>
      <c r="C91" s="31"/>
      <c r="D91" s="36"/>
      <c r="E91" s="31"/>
    </row>
    <row r="92" spans="1:5" s="38" customFormat="1" ht="16.5" hidden="1" x14ac:dyDescent="0.25">
      <c r="A92" s="32"/>
      <c r="B92" s="47" t="s">
        <v>56</v>
      </c>
      <c r="C92" s="31"/>
      <c r="D92" s="36"/>
      <c r="E92" s="31"/>
    </row>
    <row r="93" spans="1:5" s="38" customFormat="1" ht="16.5" hidden="1" x14ac:dyDescent="0.25">
      <c r="A93" s="32"/>
      <c r="B93" s="49" t="s">
        <v>51</v>
      </c>
      <c r="C93" s="31"/>
      <c r="D93" s="36"/>
      <c r="E93" s="31"/>
    </row>
    <row r="94" spans="1:5" s="38" customFormat="1" ht="15.75" hidden="1" x14ac:dyDescent="0.25">
      <c r="A94" s="32"/>
      <c r="B94" s="32"/>
      <c r="C94" s="31"/>
      <c r="D94" s="36"/>
      <c r="E94" s="31"/>
    </row>
    <row r="95" spans="1:5" s="32" customFormat="1" ht="15.75" hidden="1" x14ac:dyDescent="0.25"/>
    <row r="96" spans="1:5" s="38" customFormat="1" ht="16.5" hidden="1" x14ac:dyDescent="0.25">
      <c r="A96" s="32"/>
      <c r="B96" s="50" t="s">
        <v>57</v>
      </c>
      <c r="C96" s="14"/>
      <c r="D96" s="48"/>
      <c r="E96" s="14"/>
    </row>
    <row r="97" spans="1:5" s="38" customFormat="1" ht="16.5" hidden="1" x14ac:dyDescent="0.25">
      <c r="A97" s="36"/>
      <c r="B97" s="50" t="s">
        <v>58</v>
      </c>
      <c r="C97" s="14"/>
      <c r="D97" s="48"/>
      <c r="E97" s="14"/>
    </row>
    <row r="98" spans="1:5" s="38" customFormat="1" ht="15.75" hidden="1" x14ac:dyDescent="0.25">
      <c r="A98" s="36"/>
      <c r="B98" s="37"/>
      <c r="C98" s="31"/>
      <c r="D98" s="36"/>
      <c r="E98" s="31"/>
    </row>
    <row r="99" spans="1:5" s="7" customFormat="1" x14ac:dyDescent="0.2">
      <c r="B99" s="1"/>
    </row>
    <row r="100" spans="1:5" s="7" customFormat="1" x14ac:dyDescent="0.2">
      <c r="B100" s="1"/>
    </row>
    <row r="101" spans="1:5" s="7" customFormat="1" x14ac:dyDescent="0.2">
      <c r="B101" s="1"/>
    </row>
    <row r="102" spans="1:5" s="7" customFormat="1" x14ac:dyDescent="0.2">
      <c r="B102" s="1"/>
    </row>
    <row r="103" spans="1:5" s="7" customFormat="1" x14ac:dyDescent="0.2">
      <c r="B103" s="1"/>
    </row>
    <row r="104" spans="1:5" s="7" customFormat="1" x14ac:dyDescent="0.2">
      <c r="B104" s="1"/>
    </row>
    <row r="105" spans="1:5" s="7" customFormat="1" x14ac:dyDescent="0.2">
      <c r="B105" s="1"/>
    </row>
    <row r="106" spans="1:5" s="7" customFormat="1" x14ac:dyDescent="0.2">
      <c r="B106" s="1"/>
    </row>
    <row r="107" spans="1:5" s="7" customFormat="1" x14ac:dyDescent="0.2">
      <c r="B107" s="1"/>
    </row>
    <row r="108" spans="1:5" s="7" customFormat="1" x14ac:dyDescent="0.2">
      <c r="B108" s="1"/>
    </row>
    <row r="109" spans="1:5" s="7" customFormat="1" x14ac:dyDescent="0.2">
      <c r="B109" s="1"/>
    </row>
    <row r="110" spans="1:5" s="7" customFormat="1" x14ac:dyDescent="0.2">
      <c r="B110" s="1"/>
    </row>
    <row r="111" spans="1:5" s="7" customFormat="1" x14ac:dyDescent="0.2">
      <c r="B111" s="1"/>
    </row>
    <row r="112" spans="1:5" s="7" customFormat="1" x14ac:dyDescent="0.2">
      <c r="B112" s="1"/>
    </row>
    <row r="113" spans="2:2" s="7" customFormat="1" x14ac:dyDescent="0.2">
      <c r="B113" s="1"/>
    </row>
    <row r="114" spans="2:2" s="7" customFormat="1" x14ac:dyDescent="0.2">
      <c r="B114" s="1"/>
    </row>
    <row r="115" spans="2:2" s="7" customFormat="1" x14ac:dyDescent="0.2">
      <c r="B115" s="1"/>
    </row>
    <row r="116" spans="2:2" s="7" customFormat="1" x14ac:dyDescent="0.2">
      <c r="B116" s="1"/>
    </row>
    <row r="117" spans="2:2" s="52" customFormat="1" x14ac:dyDescent="0.2">
      <c r="B117" s="51"/>
    </row>
    <row r="118" spans="2:2" s="52" customFormat="1" x14ac:dyDescent="0.2">
      <c r="B118" s="51"/>
    </row>
    <row r="119" spans="2:2" s="52" customFormat="1" x14ac:dyDescent="0.2">
      <c r="B119" s="51"/>
    </row>
  </sheetData>
  <printOptions horizontalCentered="1"/>
  <pageMargins left="0.78740157480314965" right="0.62992125984251968" top="0.15748031496062992" bottom="0.11811023622047245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1"/>
  <sheetViews>
    <sheetView tabSelected="1" topLeftCell="B1" zoomScale="68" zoomScaleNormal="75" workbookViewId="0">
      <selection activeCell="C74" sqref="C74:E75"/>
    </sheetView>
  </sheetViews>
  <sheetFormatPr baseColWidth="10" defaultRowHeight="12.75" x14ac:dyDescent="0.2"/>
  <cols>
    <col min="1" max="1" width="0" hidden="1" customWidth="1"/>
    <col min="2" max="2" width="97.140625" customWidth="1"/>
    <col min="3" max="3" width="16.85546875" bestFit="1" customWidth="1"/>
    <col min="4" max="4" width="2.85546875" customWidth="1"/>
    <col min="5" max="5" width="15.7109375" customWidth="1"/>
    <col min="6" max="6" width="2.85546875" customWidth="1"/>
    <col min="7" max="7" width="6.7109375" customWidth="1"/>
    <col min="8" max="8" width="16.7109375" bestFit="1" customWidth="1"/>
  </cols>
  <sheetData>
    <row r="1" spans="2:7" s="44" customFormat="1" x14ac:dyDescent="0.2"/>
    <row r="2" spans="2:7" s="44" customFormat="1" x14ac:dyDescent="0.2"/>
    <row r="3" spans="2:7" s="44" customFormat="1" x14ac:dyDescent="0.2"/>
    <row r="4" spans="2:7" s="44" customFormat="1" x14ac:dyDescent="0.2"/>
    <row r="5" spans="2:7" s="44" customFormat="1" x14ac:dyDescent="0.2"/>
    <row r="6" spans="2:7" s="53" customFormat="1" ht="45" customHeight="1" x14ac:dyDescent="0.35">
      <c r="B6" s="3" t="s">
        <v>0</v>
      </c>
      <c r="C6" s="15"/>
      <c r="D6" s="15"/>
      <c r="E6" s="15"/>
    </row>
    <row r="7" spans="2:7" s="53" customFormat="1" ht="25.5" customHeight="1" x14ac:dyDescent="0.25">
      <c r="B7" s="5" t="s">
        <v>59</v>
      </c>
      <c r="C7" s="15"/>
      <c r="D7" s="15"/>
      <c r="E7" s="15"/>
    </row>
    <row r="8" spans="2:7" s="53" customFormat="1" ht="18" x14ac:dyDescent="0.25">
      <c r="B8" s="5" t="s">
        <v>113</v>
      </c>
      <c r="C8" s="15"/>
      <c r="D8" s="15"/>
      <c r="E8" s="15"/>
    </row>
    <row r="9" spans="2:7" s="53" customFormat="1" ht="18" x14ac:dyDescent="0.25">
      <c r="B9" s="5" t="s">
        <v>2</v>
      </c>
      <c r="C9" s="15"/>
      <c r="D9" s="15"/>
      <c r="E9" s="15"/>
    </row>
    <row r="10" spans="2:7" s="32" customFormat="1" ht="15.75" x14ac:dyDescent="0.25">
      <c r="B10" s="39"/>
      <c r="C10" s="39"/>
      <c r="D10" s="39"/>
      <c r="E10" s="39"/>
    </row>
    <row r="11" spans="2:7" s="32" customFormat="1" ht="15.75" hidden="1" x14ac:dyDescent="0.25">
      <c r="B11" s="39"/>
      <c r="C11" s="39"/>
      <c r="D11" s="39"/>
      <c r="E11" s="39"/>
    </row>
    <row r="12" spans="2:7" s="32" customFormat="1" ht="16.5" x14ac:dyDescent="0.25">
      <c r="B12" s="39"/>
      <c r="C12" s="10"/>
      <c r="D12" s="10"/>
      <c r="E12" s="10"/>
      <c r="F12" s="10"/>
      <c r="G12" s="10"/>
    </row>
    <row r="13" spans="2:7" s="32" customFormat="1" ht="16.5" x14ac:dyDescent="0.25">
      <c r="B13" s="39"/>
      <c r="C13" s="10">
        <v>2023</v>
      </c>
      <c r="D13" s="10"/>
      <c r="E13" s="10">
        <v>2022</v>
      </c>
      <c r="F13" s="10"/>
      <c r="G13" s="10"/>
    </row>
    <row r="14" spans="2:7" s="32" customFormat="1" ht="16.5" x14ac:dyDescent="0.25">
      <c r="B14" s="13" t="s">
        <v>60</v>
      </c>
      <c r="C14" s="39"/>
      <c r="D14" s="39"/>
      <c r="E14" s="39"/>
    </row>
    <row r="15" spans="2:7" s="32" customFormat="1" ht="16.5" x14ac:dyDescent="0.25">
      <c r="B15" s="15" t="s">
        <v>61</v>
      </c>
      <c r="C15" s="54">
        <v>27768.7</v>
      </c>
      <c r="D15" s="17"/>
      <c r="E15" s="54">
        <v>24012.9</v>
      </c>
    </row>
    <row r="16" spans="2:7" s="32" customFormat="1" ht="16.5" x14ac:dyDescent="0.25">
      <c r="B16" s="15" t="s">
        <v>62</v>
      </c>
      <c r="C16" s="17">
        <v>3037.3</v>
      </c>
      <c r="D16" s="17"/>
      <c r="E16" s="17">
        <v>2822.7</v>
      </c>
    </row>
    <row r="17" spans="2:8" s="32" customFormat="1" ht="16.5" x14ac:dyDescent="0.25">
      <c r="B17" s="15" t="s">
        <v>63</v>
      </c>
      <c r="C17" s="55">
        <v>4129.8999999999996</v>
      </c>
      <c r="D17" s="17"/>
      <c r="E17" s="55">
        <v>2898.6</v>
      </c>
    </row>
    <row r="18" spans="2:8" s="32" customFormat="1" ht="16.5" x14ac:dyDescent="0.25">
      <c r="B18" s="15" t="s">
        <v>64</v>
      </c>
      <c r="C18" s="55">
        <v>48.8</v>
      </c>
      <c r="D18" s="17"/>
      <c r="E18" s="55">
        <v>23.9</v>
      </c>
    </row>
    <row r="19" spans="2:8" s="32" customFormat="1" ht="16.5" hidden="1" x14ac:dyDescent="0.25">
      <c r="B19" s="15" t="s">
        <v>65</v>
      </c>
      <c r="C19" s="55">
        <v>0</v>
      </c>
      <c r="D19" s="17"/>
      <c r="E19" s="55">
        <v>0</v>
      </c>
    </row>
    <row r="20" spans="2:8" s="32" customFormat="1" ht="16.5" x14ac:dyDescent="0.25">
      <c r="B20" s="15" t="s">
        <v>66</v>
      </c>
      <c r="C20" s="55">
        <v>948.9</v>
      </c>
      <c r="D20" s="17"/>
      <c r="E20" s="55">
        <v>2931.9</v>
      </c>
    </row>
    <row r="21" spans="2:8" s="32" customFormat="1" ht="16.5" x14ac:dyDescent="0.25">
      <c r="B21" s="15" t="s">
        <v>67</v>
      </c>
      <c r="C21" s="55">
        <v>779.3</v>
      </c>
      <c r="D21" s="17"/>
      <c r="E21" s="55">
        <v>79.2</v>
      </c>
    </row>
    <row r="22" spans="2:8" s="32" customFormat="1" ht="16.5" x14ac:dyDescent="0.25">
      <c r="B22" s="15" t="s">
        <v>68</v>
      </c>
      <c r="C22" s="55">
        <v>539.70000000000005</v>
      </c>
      <c r="D22" s="17"/>
      <c r="E22" s="55">
        <v>204.3</v>
      </c>
    </row>
    <row r="23" spans="2:8" s="32" customFormat="1" ht="16.5" x14ac:dyDescent="0.25">
      <c r="B23" s="15" t="s">
        <v>69</v>
      </c>
      <c r="C23" s="55">
        <v>213.6</v>
      </c>
      <c r="D23" s="17"/>
      <c r="E23" s="55">
        <v>176.2</v>
      </c>
    </row>
    <row r="24" spans="2:8" s="32" customFormat="1" ht="16.5" hidden="1" x14ac:dyDescent="0.25">
      <c r="B24" s="15" t="s">
        <v>70</v>
      </c>
      <c r="C24" s="55">
        <v>0</v>
      </c>
      <c r="D24" s="17"/>
      <c r="E24" s="55">
        <v>0</v>
      </c>
    </row>
    <row r="25" spans="2:8" s="32" customFormat="1" ht="16.5" hidden="1" x14ac:dyDescent="0.25">
      <c r="B25" s="15" t="s">
        <v>71</v>
      </c>
      <c r="C25" s="55">
        <v>0</v>
      </c>
      <c r="D25" s="17"/>
      <c r="E25" s="55">
        <v>0</v>
      </c>
    </row>
    <row r="26" spans="2:8" s="32" customFormat="1" ht="16.5" hidden="1" x14ac:dyDescent="0.25">
      <c r="B26" s="15" t="s">
        <v>72</v>
      </c>
      <c r="C26" s="55">
        <v>0</v>
      </c>
      <c r="D26" s="17"/>
      <c r="E26" s="55">
        <v>0</v>
      </c>
    </row>
    <row r="27" spans="2:8" s="32" customFormat="1" ht="16.5" x14ac:dyDescent="0.25">
      <c r="B27" s="15" t="s">
        <v>73</v>
      </c>
      <c r="C27" s="27">
        <v>6711.5</v>
      </c>
      <c r="D27" s="55"/>
      <c r="E27" s="27">
        <v>6238.4</v>
      </c>
      <c r="F27" s="56"/>
      <c r="G27" s="56"/>
      <c r="H27" s="57"/>
    </row>
    <row r="28" spans="2:8" s="32" customFormat="1" ht="16.5" x14ac:dyDescent="0.25">
      <c r="B28" s="15" t="s">
        <v>74</v>
      </c>
      <c r="C28" s="55"/>
      <c r="D28" s="17"/>
      <c r="E28" s="55"/>
    </row>
    <row r="29" spans="2:8" s="32" customFormat="1" ht="16.5" x14ac:dyDescent="0.25">
      <c r="B29" s="15"/>
      <c r="C29" s="55">
        <f>SUM(C15:C27)</f>
        <v>44177.700000000004</v>
      </c>
      <c r="D29" s="55"/>
      <c r="E29" s="55">
        <f>SUM(E15:E27)</f>
        <v>39388.100000000006</v>
      </c>
      <c r="F29" s="56"/>
      <c r="G29" s="56"/>
    </row>
    <row r="30" spans="2:8" s="32" customFormat="1" ht="16.5" x14ac:dyDescent="0.25">
      <c r="B30" s="13" t="s">
        <v>75</v>
      </c>
      <c r="C30" s="17"/>
      <c r="D30" s="17"/>
      <c r="E30" s="17"/>
    </row>
    <row r="31" spans="2:8" s="32" customFormat="1" ht="16.5" x14ac:dyDescent="0.25">
      <c r="B31" s="15" t="s">
        <v>76</v>
      </c>
      <c r="C31" s="17">
        <v>3531.2</v>
      </c>
      <c r="D31" s="17"/>
      <c r="E31" s="17">
        <v>2826.1</v>
      </c>
    </row>
    <row r="32" spans="2:8" s="32" customFormat="1" ht="16.5" x14ac:dyDescent="0.25">
      <c r="B32" s="15" t="s">
        <v>77</v>
      </c>
      <c r="C32" s="17">
        <v>4305.8</v>
      </c>
      <c r="D32" s="17"/>
      <c r="E32" s="17">
        <v>1364.1</v>
      </c>
    </row>
    <row r="33" spans="2:8" s="32" customFormat="1" ht="16.5" x14ac:dyDescent="0.25">
      <c r="B33" s="15" t="s">
        <v>78</v>
      </c>
      <c r="C33" s="17">
        <v>618.20000000000005</v>
      </c>
      <c r="D33" s="17"/>
      <c r="E33" s="17">
        <v>797.3</v>
      </c>
    </row>
    <row r="34" spans="2:8" s="32" customFormat="1" ht="16.5" x14ac:dyDescent="0.25">
      <c r="B34" s="15" t="s">
        <v>79</v>
      </c>
      <c r="C34" s="17">
        <v>68.7</v>
      </c>
      <c r="D34" s="17"/>
      <c r="E34" s="17">
        <v>7.5</v>
      </c>
    </row>
    <row r="35" spans="2:8" s="32" customFormat="1" ht="16.5" x14ac:dyDescent="0.25">
      <c r="B35" s="15" t="s">
        <v>68</v>
      </c>
      <c r="C35" s="17">
        <v>1374.9</v>
      </c>
      <c r="D35" s="17"/>
      <c r="E35" s="17">
        <v>1441.1</v>
      </c>
    </row>
    <row r="36" spans="2:8" s="32" customFormat="1" ht="16.5" customHeight="1" x14ac:dyDescent="0.25">
      <c r="B36" s="15" t="s">
        <v>69</v>
      </c>
      <c r="C36" s="17">
        <v>47.9</v>
      </c>
      <c r="D36" s="17"/>
      <c r="E36" s="17">
        <v>0</v>
      </c>
    </row>
    <row r="37" spans="2:8" s="32" customFormat="1" ht="16.5" hidden="1" x14ac:dyDescent="0.25">
      <c r="B37" s="15" t="s">
        <v>80</v>
      </c>
      <c r="C37" s="17">
        <v>0</v>
      </c>
      <c r="D37" s="17"/>
      <c r="E37" s="17">
        <v>0</v>
      </c>
    </row>
    <row r="38" spans="2:8" s="32" customFormat="1" ht="16.5" hidden="1" x14ac:dyDescent="0.25">
      <c r="B38" s="15" t="s">
        <v>81</v>
      </c>
      <c r="C38" s="17">
        <v>0</v>
      </c>
      <c r="D38" s="17"/>
      <c r="E38" s="17">
        <v>0</v>
      </c>
    </row>
    <row r="39" spans="2:8" s="32" customFormat="1" ht="16.5" hidden="1" x14ac:dyDescent="0.25">
      <c r="B39" s="15" t="s">
        <v>82</v>
      </c>
      <c r="C39" s="17">
        <v>0</v>
      </c>
      <c r="D39" s="17"/>
      <c r="E39" s="17">
        <v>0</v>
      </c>
      <c r="G39" s="58"/>
    </row>
    <row r="40" spans="2:8" s="32" customFormat="1" ht="16.5" x14ac:dyDescent="0.25">
      <c r="B40" s="15" t="s">
        <v>73</v>
      </c>
      <c r="C40" s="27">
        <f>4481-47.9</f>
        <v>4433.1000000000004</v>
      </c>
      <c r="D40" s="55"/>
      <c r="E40" s="27">
        <v>4046.6</v>
      </c>
      <c r="F40" s="56"/>
      <c r="G40" s="56"/>
    </row>
    <row r="41" spans="2:8" s="32" customFormat="1" ht="16.5" hidden="1" x14ac:dyDescent="0.25">
      <c r="B41" s="15" t="s">
        <v>83</v>
      </c>
      <c r="C41" s="55">
        <v>0</v>
      </c>
      <c r="D41" s="17"/>
      <c r="E41" s="55">
        <v>0</v>
      </c>
      <c r="H41" s="59"/>
    </row>
    <row r="42" spans="2:8" s="32" customFormat="1" ht="16.5" x14ac:dyDescent="0.25">
      <c r="B42" s="15" t="s">
        <v>84</v>
      </c>
      <c r="C42" s="27">
        <f>SUM(C31:C41)</f>
        <v>14379.800000000001</v>
      </c>
      <c r="D42" s="55"/>
      <c r="E42" s="27">
        <f>SUM(E31:E41)</f>
        <v>10482.700000000001</v>
      </c>
      <c r="F42" s="56"/>
      <c r="G42" s="56"/>
    </row>
    <row r="43" spans="2:8" s="32" customFormat="1" ht="16.5" x14ac:dyDescent="0.25">
      <c r="B43" s="15"/>
      <c r="C43" s="17"/>
      <c r="D43" s="17"/>
      <c r="E43" s="17"/>
    </row>
    <row r="44" spans="2:8" s="32" customFormat="1" ht="16.5" x14ac:dyDescent="0.25">
      <c r="B44" s="13" t="s">
        <v>85</v>
      </c>
      <c r="C44" s="68">
        <f>+C29-C42</f>
        <v>29797.9</v>
      </c>
      <c r="D44" s="17"/>
      <c r="E44" s="68">
        <f>+E29-E42</f>
        <v>28905.400000000005</v>
      </c>
    </row>
    <row r="45" spans="2:8" s="32" customFormat="1" ht="16.5" x14ac:dyDescent="0.25">
      <c r="B45" s="15"/>
      <c r="C45" s="17"/>
      <c r="D45" s="17"/>
      <c r="E45" s="17"/>
    </row>
    <row r="46" spans="2:8" s="32" customFormat="1" ht="16.5" x14ac:dyDescent="0.25">
      <c r="B46" s="15" t="s">
        <v>86</v>
      </c>
      <c r="C46" s="27">
        <v>5328.7</v>
      </c>
      <c r="D46" s="17"/>
      <c r="E46" s="27">
        <v>3570.9</v>
      </c>
    </row>
    <row r="47" spans="2:8" s="32" customFormat="1" ht="16.5" x14ac:dyDescent="0.25">
      <c r="B47" s="15"/>
      <c r="C47" s="17"/>
      <c r="D47" s="17"/>
      <c r="E47" s="17"/>
    </row>
    <row r="48" spans="2:8" s="32" customFormat="1" ht="16.5" x14ac:dyDescent="0.25">
      <c r="B48" s="13" t="s">
        <v>87</v>
      </c>
      <c r="C48" s="68">
        <f>+C44-C46</f>
        <v>24469.200000000001</v>
      </c>
      <c r="D48" s="17"/>
      <c r="E48" s="68">
        <f>+E44-E46</f>
        <v>25334.500000000004</v>
      </c>
    </row>
    <row r="49" spans="2:7" s="32" customFormat="1" ht="16.5" x14ac:dyDescent="0.25">
      <c r="B49" s="15"/>
      <c r="C49" s="17"/>
      <c r="D49" s="17"/>
      <c r="E49" s="17"/>
    </row>
    <row r="50" spans="2:7" s="32" customFormat="1" ht="16.5" x14ac:dyDescent="0.25">
      <c r="B50" s="15" t="s">
        <v>88</v>
      </c>
      <c r="C50" s="17"/>
      <c r="D50" s="17"/>
      <c r="E50" s="17"/>
    </row>
    <row r="51" spans="2:7" s="32" customFormat="1" ht="16.5" x14ac:dyDescent="0.25">
      <c r="B51" s="15" t="s">
        <v>89</v>
      </c>
      <c r="C51" s="17">
        <v>5800.3</v>
      </c>
      <c r="D51" s="17"/>
      <c r="E51" s="17">
        <v>6160.1</v>
      </c>
    </row>
    <row r="52" spans="2:7" s="32" customFormat="1" ht="16.5" x14ac:dyDescent="0.25">
      <c r="B52" s="15" t="s">
        <v>90</v>
      </c>
      <c r="C52" s="17">
        <v>4529.7</v>
      </c>
      <c r="D52" s="17"/>
      <c r="E52" s="17">
        <v>4761.5</v>
      </c>
    </row>
    <row r="53" spans="2:7" s="32" customFormat="1" ht="16.5" x14ac:dyDescent="0.25">
      <c r="B53" s="15" t="s">
        <v>91</v>
      </c>
      <c r="C53" s="27">
        <v>1468.2</v>
      </c>
      <c r="D53" s="17"/>
      <c r="E53" s="27">
        <v>1355.9</v>
      </c>
    </row>
    <row r="54" spans="2:7" s="32" customFormat="1" ht="16.5" x14ac:dyDescent="0.25">
      <c r="B54" s="15" t="s">
        <v>84</v>
      </c>
      <c r="C54" s="67">
        <f>SUM(C51:C53)</f>
        <v>11798.2</v>
      </c>
      <c r="D54" s="17"/>
      <c r="E54" s="67">
        <f>SUM(E51:E53)</f>
        <v>12277.5</v>
      </c>
    </row>
    <row r="55" spans="2:7" s="32" customFormat="1" ht="16.5" x14ac:dyDescent="0.25">
      <c r="B55" s="15"/>
      <c r="C55" s="17"/>
      <c r="D55" s="17"/>
      <c r="E55" s="17"/>
    </row>
    <row r="56" spans="2:7" s="32" customFormat="1" ht="16.5" x14ac:dyDescent="0.25">
      <c r="B56" s="13" t="s">
        <v>92</v>
      </c>
      <c r="C56" s="68">
        <f>+C48-C54</f>
        <v>12671</v>
      </c>
      <c r="D56" s="17"/>
      <c r="E56" s="68">
        <f>+E48-E54</f>
        <v>13057.000000000004</v>
      </c>
    </row>
    <row r="57" spans="2:7" s="32" customFormat="1" ht="16.5" x14ac:dyDescent="0.25">
      <c r="B57" s="15"/>
      <c r="C57" s="17"/>
      <c r="D57" s="17"/>
      <c r="E57" s="17"/>
    </row>
    <row r="58" spans="2:7" s="32" customFormat="1" ht="18.75" customHeight="1" x14ac:dyDescent="0.25">
      <c r="B58" s="15" t="s">
        <v>93</v>
      </c>
      <c r="C58" s="61">
        <v>-9.5</v>
      </c>
      <c r="D58" s="17"/>
      <c r="E58" s="17">
        <v>0</v>
      </c>
    </row>
    <row r="59" spans="2:7" s="32" customFormat="1" ht="16.5" x14ac:dyDescent="0.25">
      <c r="B59" s="15" t="s">
        <v>84</v>
      </c>
      <c r="C59" s="17"/>
      <c r="D59" s="17"/>
      <c r="E59" s="17"/>
    </row>
    <row r="60" spans="2:7" s="32" customFormat="1" ht="16.5" x14ac:dyDescent="0.25">
      <c r="B60" s="15" t="s">
        <v>94</v>
      </c>
      <c r="C60" s="60">
        <f>1782.6</f>
        <v>1782.6</v>
      </c>
      <c r="D60" s="55"/>
      <c r="E60" s="60">
        <v>2395.3000000000002</v>
      </c>
      <c r="F60" s="56"/>
      <c r="G60" s="56"/>
    </row>
    <row r="61" spans="2:7" s="32" customFormat="1" ht="16.5" x14ac:dyDescent="0.25">
      <c r="B61" s="15"/>
      <c r="C61" s="17"/>
      <c r="D61" s="17"/>
      <c r="E61" s="17"/>
    </row>
    <row r="62" spans="2:7" s="32" customFormat="1" ht="16.5" x14ac:dyDescent="0.25">
      <c r="B62" s="13" t="s">
        <v>95</v>
      </c>
      <c r="C62" s="68">
        <f>SUM(C56:C60)</f>
        <v>14444.1</v>
      </c>
      <c r="D62" s="17"/>
      <c r="E62" s="68">
        <f>+E56+E60</f>
        <v>15452.300000000003</v>
      </c>
    </row>
    <row r="63" spans="2:7" s="32" customFormat="1" ht="16.5" x14ac:dyDescent="0.25">
      <c r="B63" s="15" t="s">
        <v>84</v>
      </c>
      <c r="C63" s="17"/>
      <c r="D63" s="17"/>
      <c r="E63" s="17"/>
    </row>
    <row r="64" spans="2:7" s="32" customFormat="1" ht="16.5" x14ac:dyDescent="0.25">
      <c r="B64" s="15" t="s">
        <v>96</v>
      </c>
      <c r="C64" s="60">
        <v>-4702.8999999999996</v>
      </c>
      <c r="D64" s="55"/>
      <c r="E64" s="60">
        <v>-4452.6000000000004</v>
      </c>
      <c r="F64" s="56"/>
      <c r="G64" s="56"/>
    </row>
    <row r="65" spans="2:7" s="32" customFormat="1" ht="16.5" hidden="1" x14ac:dyDescent="0.25">
      <c r="B65" s="15"/>
      <c r="C65" s="61"/>
      <c r="D65" s="17"/>
      <c r="E65" s="61"/>
    </row>
    <row r="66" spans="2:7" s="32" customFormat="1" ht="16.5" hidden="1" x14ac:dyDescent="0.25">
      <c r="B66" s="15" t="s">
        <v>97</v>
      </c>
      <c r="C66" s="60">
        <v>0</v>
      </c>
      <c r="D66" s="17"/>
      <c r="E66" s="60">
        <v>0</v>
      </c>
    </row>
    <row r="67" spans="2:7" s="32" customFormat="1" ht="16.5" x14ac:dyDescent="0.25">
      <c r="B67" s="15"/>
      <c r="C67" s="17"/>
      <c r="D67" s="17"/>
      <c r="E67" s="17"/>
    </row>
    <row r="68" spans="2:7" s="32" customFormat="1" ht="16.5" x14ac:dyDescent="0.25">
      <c r="B68" s="62" t="s">
        <v>98</v>
      </c>
      <c r="C68" s="68">
        <f>SUM(C62:C66)</f>
        <v>9741.2000000000007</v>
      </c>
      <c r="D68" s="17"/>
      <c r="E68" s="68">
        <f>SUM(E62:E66)</f>
        <v>10999.700000000003</v>
      </c>
    </row>
    <row r="69" spans="2:7" s="32" customFormat="1" ht="16.5" x14ac:dyDescent="0.25">
      <c r="B69" s="63"/>
      <c r="C69" s="17"/>
      <c r="D69" s="17"/>
      <c r="E69" s="17"/>
    </row>
    <row r="70" spans="2:7" s="32" customFormat="1" ht="16.5" x14ac:dyDescent="0.25">
      <c r="B70" s="15" t="s">
        <v>99</v>
      </c>
      <c r="C70" s="61">
        <v>-582.4</v>
      </c>
      <c r="D70" s="61"/>
      <c r="E70" s="61">
        <v>-656.9</v>
      </c>
    </row>
    <row r="71" spans="2:7" s="32" customFormat="1" ht="16.5" x14ac:dyDescent="0.25">
      <c r="B71" s="15"/>
      <c r="C71" s="17"/>
      <c r="D71" s="17"/>
      <c r="E71" s="17"/>
    </row>
    <row r="72" spans="2:7" s="32" customFormat="1" ht="25.5" customHeight="1" thickBot="1" x14ac:dyDescent="0.3">
      <c r="B72" s="13" t="s">
        <v>100</v>
      </c>
      <c r="C72" s="29">
        <f>+C68+C70</f>
        <v>9158.8000000000011</v>
      </c>
      <c r="D72" s="17"/>
      <c r="E72" s="29">
        <f>+E68+E70</f>
        <v>10342.800000000003</v>
      </c>
    </row>
    <row r="73" spans="2:7" s="32" customFormat="1" ht="17.25" thickTop="1" x14ac:dyDescent="0.25">
      <c r="B73" s="15"/>
      <c r="C73" s="17"/>
      <c r="D73" s="17"/>
      <c r="E73" s="17"/>
    </row>
    <row r="74" spans="2:7" s="32" customFormat="1" ht="13.5" customHeight="1" x14ac:dyDescent="0.25">
      <c r="B74" s="15"/>
      <c r="C74" s="17"/>
      <c r="D74" s="17"/>
      <c r="E74" s="17"/>
    </row>
    <row r="75" spans="2:7" s="32" customFormat="1" ht="13.5" customHeight="1" x14ac:dyDescent="0.25">
      <c r="B75" s="15"/>
      <c r="C75" s="17"/>
      <c r="D75" s="17"/>
      <c r="E75" s="17"/>
    </row>
    <row r="76" spans="2:7" s="32" customFormat="1" ht="13.5" customHeight="1" x14ac:dyDescent="0.25">
      <c r="B76" s="53"/>
      <c r="C76" s="17"/>
      <c r="D76" s="17"/>
      <c r="E76" s="17"/>
    </row>
    <row r="77" spans="2:7" s="32" customFormat="1" ht="13.5" customHeight="1" x14ac:dyDescent="0.25">
      <c r="B77" s="53"/>
      <c r="C77" s="17"/>
      <c r="D77" s="17"/>
      <c r="E77" s="17"/>
    </row>
    <row r="78" spans="2:7" s="32" customFormat="1" ht="13.5" customHeight="1" x14ac:dyDescent="0.25">
      <c r="B78" s="53"/>
      <c r="C78" s="17"/>
      <c r="D78" s="17"/>
      <c r="E78" s="17"/>
    </row>
    <row r="79" spans="2:7" s="32" customFormat="1" ht="15.75" hidden="1" x14ac:dyDescent="0.25">
      <c r="C79" s="31"/>
      <c r="D79" s="36"/>
      <c r="E79" s="31"/>
      <c r="F79" s="36"/>
      <c r="G79" s="31"/>
    </row>
    <row r="80" spans="2:7" s="32" customFormat="1" ht="15.75" hidden="1" x14ac:dyDescent="0.25">
      <c r="B80" s="32" t="s">
        <v>101</v>
      </c>
      <c r="C80" s="31"/>
      <c r="D80" s="36"/>
      <c r="E80" s="31"/>
      <c r="F80" s="36"/>
      <c r="G80" s="31"/>
    </row>
    <row r="81" spans="2:7" s="32" customFormat="1" ht="13.5" hidden="1" customHeight="1" x14ac:dyDescent="0.25">
      <c r="B81" s="64" t="s">
        <v>102</v>
      </c>
      <c r="C81" s="64" t="s">
        <v>103</v>
      </c>
      <c r="E81" s="38"/>
      <c r="F81" s="64"/>
      <c r="G81" s="31"/>
    </row>
    <row r="82" spans="2:7" s="32" customFormat="1" ht="13.5" hidden="1" customHeight="1" x14ac:dyDescent="0.25">
      <c r="C82" s="31"/>
      <c r="D82" s="36"/>
      <c r="E82" s="31"/>
      <c r="F82" s="36"/>
      <c r="G82" s="31"/>
    </row>
    <row r="83" spans="2:7" s="32" customFormat="1" ht="15.75" hidden="1" x14ac:dyDescent="0.25">
      <c r="C83" s="31"/>
      <c r="D83" s="36"/>
      <c r="E83" s="31"/>
      <c r="F83" s="36"/>
      <c r="G83" s="31"/>
    </row>
    <row r="84" spans="2:7" s="32" customFormat="1" ht="13.5" hidden="1" customHeight="1" x14ac:dyDescent="0.25">
      <c r="B84" s="40"/>
      <c r="C84" s="31"/>
      <c r="D84" s="36"/>
      <c r="E84" s="31"/>
      <c r="F84" s="36"/>
      <c r="G84" s="31"/>
    </row>
    <row r="85" spans="2:7" s="32" customFormat="1" ht="13.5" hidden="1" customHeight="1" x14ac:dyDescent="0.25">
      <c r="C85" s="31"/>
      <c r="D85" s="36"/>
      <c r="E85" s="31"/>
      <c r="F85" s="36"/>
      <c r="G85" s="31"/>
    </row>
    <row r="86" spans="2:7" s="32" customFormat="1" ht="15.75" x14ac:dyDescent="0.25">
      <c r="C86" s="31"/>
      <c r="D86" s="36"/>
      <c r="E86" s="31"/>
      <c r="F86" s="36"/>
      <c r="G86" s="31"/>
    </row>
    <row r="87" spans="2:7" s="32" customFormat="1" ht="15.75" x14ac:dyDescent="0.25">
      <c r="B87" s="41" t="s">
        <v>104</v>
      </c>
      <c r="C87" s="65"/>
      <c r="D87" s="43" t="s">
        <v>49</v>
      </c>
      <c r="E87" s="44"/>
      <c r="F87" s="36"/>
      <c r="G87" s="36" t="s">
        <v>105</v>
      </c>
    </row>
    <row r="88" spans="2:7" s="32" customFormat="1" ht="13.5" customHeight="1" x14ac:dyDescent="0.25">
      <c r="B88" s="45" t="s">
        <v>106</v>
      </c>
      <c r="C88" s="65"/>
      <c r="D88" s="46" t="s">
        <v>51</v>
      </c>
      <c r="E88" s="31"/>
      <c r="F88" s="36"/>
      <c r="G88" s="31"/>
    </row>
    <row r="89" spans="2:7" s="32" customFormat="1" ht="15.75" x14ac:dyDescent="0.25">
      <c r="C89" s="31"/>
      <c r="D89" s="36"/>
      <c r="E89" s="31"/>
      <c r="F89" s="36"/>
      <c r="G89" s="31"/>
    </row>
    <row r="90" spans="2:7" s="32" customFormat="1" ht="13.5" customHeight="1" x14ac:dyDescent="0.25">
      <c r="C90" s="31"/>
      <c r="D90" s="36"/>
      <c r="E90" s="31"/>
      <c r="F90" s="36"/>
      <c r="G90" s="31"/>
    </row>
    <row r="91" spans="2:7" s="32" customFormat="1" ht="13.5" hidden="1" customHeight="1" x14ac:dyDescent="0.25">
      <c r="C91" s="31"/>
      <c r="D91" s="36"/>
      <c r="E91" s="31"/>
      <c r="F91" s="36"/>
      <c r="G91" s="31"/>
    </row>
    <row r="92" spans="2:7" s="32" customFormat="1" ht="13.5" hidden="1" customHeight="1" x14ac:dyDescent="0.25">
      <c r="C92" s="31"/>
      <c r="D92" s="36"/>
      <c r="E92" s="31"/>
      <c r="F92" s="36"/>
      <c r="G92" s="31"/>
    </row>
    <row r="93" spans="2:7" s="32" customFormat="1" ht="13.5" hidden="1" customHeight="1" x14ac:dyDescent="0.25">
      <c r="C93" s="31"/>
      <c r="D93" s="36"/>
      <c r="E93" s="31"/>
      <c r="F93" s="36"/>
      <c r="G93" s="31"/>
    </row>
    <row r="94" spans="2:7" s="32" customFormat="1" ht="15.75" hidden="1" x14ac:dyDescent="0.25">
      <c r="B94" s="32" t="s">
        <v>107</v>
      </c>
      <c r="C94" s="31"/>
      <c r="D94" s="36"/>
      <c r="E94" s="31"/>
      <c r="F94" s="36"/>
      <c r="G94" s="31"/>
    </row>
    <row r="95" spans="2:7" s="32" customFormat="1" ht="13.5" hidden="1" customHeight="1" x14ac:dyDescent="0.25">
      <c r="B95" s="32" t="s">
        <v>108</v>
      </c>
      <c r="C95" s="31"/>
      <c r="D95" s="36"/>
      <c r="E95" s="31"/>
      <c r="F95" s="36"/>
      <c r="G95" s="31"/>
    </row>
    <row r="96" spans="2:7" s="32" customFormat="1" ht="13.5" hidden="1" customHeight="1" x14ac:dyDescent="0.25">
      <c r="C96" s="31"/>
      <c r="D96" s="36"/>
      <c r="E96" s="31"/>
      <c r="F96" s="36"/>
      <c r="G96" s="31"/>
    </row>
    <row r="97" spans="1:7" s="32" customFormat="1" ht="15.75" hidden="1" x14ac:dyDescent="0.25"/>
    <row r="98" spans="1:7" s="38" customFormat="1" ht="16.5" hidden="1" x14ac:dyDescent="0.25">
      <c r="A98" s="32"/>
      <c r="B98" s="50" t="s">
        <v>109</v>
      </c>
      <c r="C98" s="14"/>
      <c r="D98" s="48"/>
      <c r="E98" s="14"/>
      <c r="F98" s="36"/>
      <c r="G98" s="31"/>
    </row>
    <row r="99" spans="1:7" s="38" customFormat="1" ht="16.5" hidden="1" x14ac:dyDescent="0.25">
      <c r="A99" s="36"/>
      <c r="B99" s="50" t="s">
        <v>110</v>
      </c>
      <c r="C99" s="14"/>
      <c r="D99" s="48"/>
      <c r="E99" s="14"/>
      <c r="F99" s="36"/>
      <c r="G99" s="31"/>
    </row>
    <row r="100" spans="1:7" s="32" customFormat="1" ht="13.5" hidden="1" customHeight="1" x14ac:dyDescent="0.25"/>
    <row r="101" spans="1:7" s="32" customFormat="1" ht="13.5" hidden="1" customHeight="1" x14ac:dyDescent="0.25">
      <c r="B101" s="66" t="s">
        <v>111</v>
      </c>
    </row>
    <row r="102" spans="1:7" s="32" customFormat="1" ht="13.5" hidden="1" customHeight="1" x14ac:dyDescent="0.25"/>
    <row r="103" spans="1:7" s="32" customFormat="1" ht="13.5" hidden="1" customHeight="1" x14ac:dyDescent="0.25"/>
    <row r="104" spans="1:7" s="32" customFormat="1" ht="13.5" hidden="1" customHeight="1" x14ac:dyDescent="0.25"/>
    <row r="105" spans="1:7" s="32" customFormat="1" ht="13.5" hidden="1" customHeight="1" x14ac:dyDescent="0.25"/>
    <row r="106" spans="1:7" s="32" customFormat="1" ht="13.5" customHeight="1" x14ac:dyDescent="0.25"/>
    <row r="107" spans="1:7" ht="13.5" customHeight="1" x14ac:dyDescent="0.2"/>
    <row r="108" spans="1:7" ht="13.5" customHeight="1" x14ac:dyDescent="0.2"/>
    <row r="109" spans="1:7" ht="13.5" customHeight="1" x14ac:dyDescent="0.2"/>
    <row r="110" spans="1:7" ht="13.5" customHeight="1" x14ac:dyDescent="0.2"/>
    <row r="111" spans="1:7" ht="13.5" customHeight="1" x14ac:dyDescent="0.2"/>
    <row r="112" spans="1:7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</sheetData>
  <printOptions horizontalCentered="1"/>
  <pageMargins left="0.78740157480314965" right="0.62992125984251968" top="0.15748031496062992" bottom="0.11811023622047245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(20)BCE_FIRMA</vt:lpstr>
      <vt:lpstr>(21)EST_FIRMA</vt:lpstr>
      <vt:lpstr>'(20)BCE_FIRMA'!Área_de_impresión</vt:lpstr>
      <vt:lpstr>'(21)EST_FIRMA'!Área_de_impresión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Patricia Ordonez Guzman</dc:creator>
  <cp:lastModifiedBy>Ana Patricia Ordonez Guzman</cp:lastModifiedBy>
  <dcterms:created xsi:type="dcterms:W3CDTF">2023-02-28T21:09:03Z</dcterms:created>
  <dcterms:modified xsi:type="dcterms:W3CDTF">2023-02-28T21:54:18Z</dcterms:modified>
</cp:coreProperties>
</file>