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3\BVES\"/>
    </mc:Choice>
  </mc:AlternateContent>
  <bookViews>
    <workbookView xWindow="0" yWindow="0" windowWidth="20490" windowHeight="6720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BCE_BA_Conso!$A$1:$I$79</definedName>
    <definedName name="_xlnm.Print_Area" localSheetId="1">ER_BA_Conso!$A$1:$H$79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2" l="1"/>
  <c r="E40" i="2"/>
  <c r="G29" i="2"/>
  <c r="E29" i="2"/>
  <c r="E19" i="2"/>
  <c r="E30" i="2" s="1"/>
  <c r="E34" i="2" s="1"/>
  <c r="E42" i="2" s="1"/>
  <c r="E48" i="2" s="1"/>
  <c r="E52" i="2" s="1"/>
  <c r="E56" i="2" s="1"/>
  <c r="G19" i="2"/>
  <c r="G30" i="2" s="1"/>
  <c r="G34" i="2" s="1"/>
  <c r="G42" i="2" s="1"/>
  <c r="G48" i="2" s="1"/>
  <c r="G52" i="2" s="1"/>
  <c r="G56" i="2" s="1"/>
  <c r="G55" i="1" l="1"/>
  <c r="E55" i="1"/>
  <c r="G41" i="1"/>
  <c r="E41" i="1"/>
  <c r="G36" i="1"/>
  <c r="E36" i="1"/>
  <c r="G19" i="1"/>
  <c r="G24" i="1" s="1"/>
  <c r="E19" i="1"/>
  <c r="E24" i="1" s="1"/>
  <c r="G14" i="1"/>
  <c r="E14" i="1"/>
  <c r="E45" i="1" l="1"/>
  <c r="E56" i="1" s="1"/>
  <c r="G45" i="1"/>
  <c r="G56" i="1" s="1"/>
  <c r="A4" i="2" l="1"/>
  <c r="A4" i="1"/>
</calcChain>
</file>

<file path=xl/sharedStrings.xml><?xml version="1.0" encoding="utf-8"?>
<sst xmlns="http://schemas.openxmlformats.org/spreadsheetml/2006/main" count="90" uniqueCount="77">
  <si>
    <t>Banco Agrícola, S.A. y Subsidiarias</t>
  </si>
  <si>
    <t>BALANCE GENERAL CONSOLIDADO</t>
  </si>
  <si>
    <t>(EN MILES DE DOLARES DE LOS ESTADOS UNIDOS DE AMERICA)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</si>
  <si>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</si>
  <si>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</si>
  <si>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</si>
  <si>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</si>
  <si>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</si>
  <si>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</si>
  <si>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</si>
  <si>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</si>
  <si>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</si>
  <si>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</si>
  <si>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</si>
  <si>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</si>
  <si>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</si>
  <si>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</si>
  <si>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</si>
  <si>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</si>
  <si>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</si>
  <si>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</si>
  <si>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</si>
  <si>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</si>
  <si>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</si>
  <si>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</si>
  <si>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</si>
  <si>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</si>
  <si>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</si>
  <si>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</si>
  <si>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</si>
  <si>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</si>
  <si>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</si>
  <si>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</si>
  <si>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</si>
  <si>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</si>
  <si>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</si>
  <si>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</si>
  <si>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</si>
  <si>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</si>
  <si>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</si>
  <si>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</si>
  <si>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</si>
  <si>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</si>
  <si>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</si>
  <si>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</si>
  <si>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</si>
  <si>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</si>
  <si>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</si>
  <si>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</si>
  <si>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</si>
  <si>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</si>
  <si>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</si>
  <si>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</si>
  <si>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</si>
  <si>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</si>
  <si>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</si>
  <si>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</si>
  <si>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</si>
  <si>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</si>
  <si>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</si>
  <si>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</si>
  <si>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</si>
  <si>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</si>
  <si>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</si>
  <si>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</si>
  <si>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</si>
  <si>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</si>
  <si>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</si>
  <si>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</si>
  <si>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</si>
  <si>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UTILIDAD DESPUES DE IMPUESTOS</t>
  </si>
  <si>
    <t>PARTICIPACION DEL INTERES MINORITARIO EN SUBSIDIARIAS</t>
  </si>
  <si>
    <t>UTILIDAD NETA CONSOLIDADA</t>
  </si>
  <si>
    <t xml:space="preserve">  Rafael Barraza Domínguez                           Alexander Pinilla Vargas</t>
  </si>
  <si>
    <t>Máximo Arnoldo Molina Servellón</t>
  </si>
  <si>
    <t xml:space="preserve">      Presidente Ejecutivo                              Vicepresidente Financiero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</si>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</sst>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(&quot;¢&quot;* #,##0.00_);_(&quot;¢&quot;* \(#,##0.00\);_(&quot;¢&quot;* &quot;-&quot;??_);_(@_)"/>
    <numFmt numFmtId="171" formatCode="_-[$$-409]* #,##0.00_ ;_-[$$-409]* \-#,##0.00\ ;_-[$$-409]* &quot;-&quot;??_ ;_-@_ "/>
  </numFmts>
  <fonts count="32" x14ac:knownFonts="1">
    <font>
      <sz val="10"/>
      <name val="Arial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b/>
      <i/>
      <sz val="12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1" fillId="0" borderId="0" xfId="1"/>
    <xf numFmtId="0" fontId="4" fillId="0" borderId="0" xfId="1" applyFont="1"/>
    <xf numFmtId="0" fontId="3" fillId="0" borderId="0" xfId="1" applyFont="1" applyBorder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0" applyFont="1" applyAlignment="1">
      <alignment horizontal="left"/>
    </xf>
    <xf numFmtId="164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Border="1"/>
    <xf numFmtId="0" fontId="3" fillId="0" borderId="0" xfId="0" applyFont="1"/>
    <xf numFmtId="0" fontId="3" fillId="0" borderId="0" xfId="0" applyFont="1" applyBorder="1"/>
    <xf numFmtId="0" fontId="7" fillId="0" borderId="0" xfId="0" applyFont="1"/>
    <xf numFmtId="0" fontId="12" fillId="0" borderId="0" xfId="1" applyFont="1" applyAlignment="1">
      <alignment horizontal="left"/>
    </xf>
    <xf numFmtId="164" fontId="13" fillId="0" borderId="0" xfId="1" applyNumberFormat="1" applyFont="1"/>
    <xf numFmtId="0" fontId="13" fillId="0" borderId="0" xfId="1" applyFont="1"/>
    <xf numFmtId="0" fontId="10" fillId="0" borderId="0" xfId="1" applyFont="1"/>
    <xf numFmtId="0" fontId="14" fillId="0" borderId="0" xfId="1" applyFont="1"/>
    <xf numFmtId="0" fontId="13" fillId="0" borderId="0" xfId="1" applyFont="1" applyBorder="1"/>
    <xf numFmtId="0" fontId="7" fillId="0" borderId="0" xfId="1" applyFont="1" applyFill="1"/>
    <xf numFmtId="0" fontId="12" fillId="0" borderId="0" xfId="1" applyFont="1" applyAlignment="1" applyProtection="1">
      <alignment horizontal="left"/>
    </xf>
    <xf numFmtId="0" fontId="3" fillId="0" borderId="0" xfId="1" applyFont="1" applyFill="1"/>
    <xf numFmtId="0" fontId="7" fillId="0" borderId="0" xfId="1" applyFont="1" applyBorder="1"/>
    <xf numFmtId="0" fontId="16" fillId="0" borderId="0" xfId="1" applyNumberFormat="1" applyFont="1" applyAlignment="1">
      <alignment horizontal="center"/>
    </xf>
    <xf numFmtId="0" fontId="13" fillId="0" borderId="0" xfId="1" applyNumberFormat="1" applyFont="1" applyBorder="1"/>
    <xf numFmtId="0" fontId="2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14" fillId="0" borderId="0" xfId="1" applyFont="1" applyAlignment="1" applyProtection="1">
      <alignment horizontal="left"/>
    </xf>
    <xf numFmtId="165" fontId="13" fillId="0" borderId="0" xfId="1" applyNumberFormat="1" applyFont="1"/>
    <xf numFmtId="165" fontId="3" fillId="0" borderId="0" xfId="1" applyNumberFormat="1" applyFont="1"/>
    <xf numFmtId="165" fontId="7" fillId="0" borderId="0" xfId="1" applyNumberFormat="1" applyFont="1" applyBorder="1"/>
    <xf numFmtId="0" fontId="13" fillId="0" borderId="0" xfId="1" applyFont="1" applyAlignment="1" applyProtection="1">
      <alignment horizontal="left" indent="1"/>
    </xf>
    <xf numFmtId="166" fontId="13" fillId="0" borderId="0" xfId="1" applyNumberFormat="1" applyFont="1"/>
    <xf numFmtId="165" fontId="5" fillId="0" borderId="0" xfId="1" applyNumberFormat="1" applyFont="1"/>
    <xf numFmtId="167" fontId="7" fillId="0" borderId="0" xfId="1" applyNumberFormat="1" applyFont="1"/>
    <xf numFmtId="165" fontId="14" fillId="0" borderId="0" xfId="1" applyNumberFormat="1" applyFont="1"/>
    <xf numFmtId="168" fontId="13" fillId="0" borderId="0" xfId="1" applyNumberFormat="1" applyFont="1"/>
    <xf numFmtId="168" fontId="13" fillId="0" borderId="0" xfId="1" applyNumberFormat="1" applyFont="1" applyBorder="1"/>
    <xf numFmtId="165" fontId="13" fillId="0" borderId="1" xfId="1" applyNumberFormat="1" applyFont="1" applyBorder="1"/>
    <xf numFmtId="0" fontId="13" fillId="0" borderId="0" xfId="1" applyFont="1" applyAlignment="1" applyProtection="1">
      <alignment horizontal="left"/>
    </xf>
    <xf numFmtId="165" fontId="13" fillId="0" borderId="0" xfId="1" applyNumberFormat="1" applyFont="1" applyFill="1"/>
    <xf numFmtId="165" fontId="13" fillId="0" borderId="1" xfId="1" applyNumberFormat="1" applyFont="1" applyFill="1" applyBorder="1"/>
    <xf numFmtId="168" fontId="13" fillId="0" borderId="2" xfId="1" applyNumberFormat="1" applyFont="1" applyFill="1" applyBorder="1"/>
    <xf numFmtId="168" fontId="13" fillId="0" borderId="2" xfId="1" applyNumberFormat="1" applyFont="1" applyBorder="1"/>
    <xf numFmtId="165" fontId="3" fillId="0" borderId="0" xfId="1" applyNumberFormat="1" applyFont="1" applyBorder="1"/>
    <xf numFmtId="167" fontId="13" fillId="0" borderId="0" xfId="1" applyNumberFormat="1" applyFont="1" applyBorder="1"/>
    <xf numFmtId="165" fontId="13" fillId="0" borderId="0" xfId="1" applyNumberFormat="1" applyFont="1" applyAlignment="1">
      <alignment horizontal="left" indent="1"/>
    </xf>
    <xf numFmtId="169" fontId="13" fillId="0" borderId="0" xfId="2" applyNumberFormat="1" applyFont="1"/>
    <xf numFmtId="169" fontId="13" fillId="0" borderId="3" xfId="2" applyNumberFormat="1" applyFont="1" applyBorder="1"/>
    <xf numFmtId="165" fontId="7" fillId="0" borderId="0" xfId="1" applyNumberFormat="1" applyFont="1" applyFill="1" applyBorder="1"/>
    <xf numFmtId="165" fontId="7" fillId="0" borderId="0" xfId="1" applyNumberFormat="1" applyFont="1" applyFill="1"/>
    <xf numFmtId="165" fontId="7" fillId="0" borderId="0" xfId="1" applyNumberFormat="1" applyFont="1"/>
    <xf numFmtId="168" fontId="7" fillId="0" borderId="0" xfId="1" applyNumberFormat="1" applyFont="1" applyFill="1"/>
    <xf numFmtId="168" fontId="7" fillId="0" borderId="0" xfId="1" applyNumberFormat="1" applyFont="1"/>
    <xf numFmtId="165" fontId="13" fillId="0" borderId="0" xfId="1" applyNumberFormat="1" applyFont="1" applyBorder="1"/>
    <xf numFmtId="0" fontId="18" fillId="0" borderId="0" xfId="1" applyFont="1" applyFill="1" applyAlignment="1" applyProtection="1">
      <alignment horizontal="left"/>
    </xf>
    <xf numFmtId="165" fontId="18" fillId="0" borderId="0" xfId="1" applyNumberFormat="1" applyFont="1" applyFill="1"/>
    <xf numFmtId="0" fontId="19" fillId="0" borderId="0" xfId="1" applyFont="1" applyFill="1"/>
    <xf numFmtId="0" fontId="18" fillId="0" borderId="0" xfId="1" applyFont="1" applyFill="1" applyBorder="1"/>
    <xf numFmtId="165" fontId="3" fillId="0" borderId="0" xfId="1" applyNumberFormat="1" applyFont="1" applyFill="1"/>
    <xf numFmtId="0" fontId="7" fillId="0" borderId="0" xfId="1" applyFont="1" applyFill="1" applyAlignment="1" applyProtection="1">
      <alignment horizontal="left"/>
    </xf>
    <xf numFmtId="0" fontId="1" fillId="0" borderId="0" xfId="1" applyFont="1" applyFill="1"/>
    <xf numFmtId="0" fontId="7" fillId="0" borderId="0" xfId="1" applyFont="1" applyFill="1" applyBorder="1"/>
    <xf numFmtId="0" fontId="3" fillId="0" borderId="0" xfId="1" applyFont="1" applyFill="1" applyAlignment="1" applyProtection="1">
      <alignment horizontal="left"/>
    </xf>
    <xf numFmtId="164" fontId="3" fillId="0" borderId="0" xfId="1" applyNumberFormat="1" applyFont="1" applyFill="1"/>
    <xf numFmtId="0" fontId="3" fillId="0" borderId="0" xfId="1" applyFont="1" applyFill="1" applyBorder="1"/>
    <xf numFmtId="0" fontId="20" fillId="0" borderId="0" xfId="3" applyFont="1" applyFill="1" applyAlignment="1">
      <alignment horizontal="center"/>
    </xf>
    <xf numFmtId="0" fontId="20" fillId="0" borderId="0" xfId="3" applyFont="1" applyFill="1" applyAlignment="1"/>
    <xf numFmtId="0" fontId="21" fillId="0" borderId="0" xfId="3" applyFont="1" applyFill="1" applyAlignment="1"/>
    <xf numFmtId="0" fontId="22" fillId="0" borderId="0" xfId="1" applyFont="1" applyFill="1"/>
    <xf numFmtId="0" fontId="23" fillId="0" borderId="0" xfId="1" applyFont="1" applyFill="1"/>
    <xf numFmtId="168" fontId="3" fillId="0" borderId="0" xfId="1" applyNumberFormat="1" applyFont="1" applyFill="1"/>
    <xf numFmtId="168" fontId="20" fillId="0" borderId="0" xfId="3" applyNumberFormat="1" applyFont="1" applyFill="1"/>
    <xf numFmtId="0" fontId="20" fillId="0" borderId="0" xfId="1" applyFont="1" applyAlignment="1">
      <alignment horizontal="center"/>
    </xf>
    <xf numFmtId="0" fontId="20" fillId="0" borderId="0" xfId="3" applyFont="1" applyFill="1"/>
    <xf numFmtId="0" fontId="24" fillId="0" borderId="0" xfId="3" applyFont="1" applyFill="1"/>
    <xf numFmtId="165" fontId="20" fillId="0" borderId="0" xfId="1" applyNumberFormat="1" applyFont="1" applyAlignment="1">
      <alignment horizontal="center"/>
    </xf>
    <xf numFmtId="165" fontId="15" fillId="0" borderId="0" xfId="1" applyNumberFormat="1" applyFont="1"/>
    <xf numFmtId="0" fontId="12" fillId="0" borderId="0" xfId="1" applyFont="1"/>
    <xf numFmtId="164" fontId="10" fillId="0" borderId="0" xfId="1" applyNumberFormat="1" applyFont="1"/>
    <xf numFmtId="0" fontId="26" fillId="0" borderId="0" xfId="1" applyFont="1" applyFill="1" applyAlignment="1" applyProtection="1">
      <alignment horizontal="left"/>
    </xf>
    <xf numFmtId="0" fontId="27" fillId="0" borderId="0" xfId="1" applyFont="1" applyFill="1" applyAlignment="1" applyProtection="1">
      <alignment horizontal="left"/>
    </xf>
    <xf numFmtId="166" fontId="3" fillId="0" borderId="0" xfId="1" applyNumberFormat="1" applyFont="1"/>
    <xf numFmtId="168" fontId="13" fillId="0" borderId="0" xfId="4" applyNumberFormat="1" applyFont="1"/>
    <xf numFmtId="168" fontId="13" fillId="0" borderId="1" xfId="1" applyNumberFormat="1" applyFont="1" applyBorder="1"/>
    <xf numFmtId="168" fontId="13" fillId="0" borderId="1" xfId="4" applyNumberFormat="1" applyFont="1" applyBorder="1"/>
    <xf numFmtId="0" fontId="13" fillId="0" borderId="0" xfId="1" applyFont="1" applyFill="1" applyAlignment="1" applyProtection="1">
      <alignment horizontal="left"/>
    </xf>
    <xf numFmtId="168" fontId="13" fillId="0" borderId="3" xfId="1" applyNumberFormat="1" applyFont="1" applyBorder="1"/>
    <xf numFmtId="0" fontId="14" fillId="0" borderId="0" xfId="1" applyFont="1" applyFill="1" applyAlignment="1" applyProtection="1">
      <alignment horizontal="left"/>
    </xf>
    <xf numFmtId="166" fontId="14" fillId="0" borderId="4" xfId="1" applyNumberFormat="1" applyFont="1" applyBorder="1" applyAlignment="1">
      <alignment horizontal="center"/>
    </xf>
    <xf numFmtId="166" fontId="14" fillId="0" borderId="4" xfId="1" applyNumberFormat="1" applyFont="1" applyBorder="1"/>
    <xf numFmtId="166" fontId="7" fillId="0" borderId="0" xfId="1" applyNumberFormat="1" applyFont="1"/>
    <xf numFmtId="166" fontId="10" fillId="0" borderId="0" xfId="1" applyNumberFormat="1" applyFont="1"/>
    <xf numFmtId="0" fontId="1" fillId="0" borderId="0" xfId="1" applyFont="1"/>
    <xf numFmtId="171" fontId="7" fillId="0" borderId="0" xfId="1" applyNumberFormat="1" applyFont="1"/>
    <xf numFmtId="166" fontId="1" fillId="0" borderId="0" xfId="1" applyNumberFormat="1" applyFont="1"/>
    <xf numFmtId="0" fontId="20" fillId="0" borderId="0" xfId="1" applyFont="1" applyAlignment="1"/>
    <xf numFmtId="165" fontId="20" fillId="0" borderId="0" xfId="1" applyNumberFormat="1" applyFont="1" applyAlignment="1"/>
    <xf numFmtId="0" fontId="28" fillId="0" borderId="0" xfId="1" applyFont="1"/>
    <xf numFmtId="0" fontId="29" fillId="0" borderId="0" xfId="1" applyFont="1"/>
    <xf numFmtId="0" fontId="30" fillId="0" borderId="0" xfId="1" applyFont="1"/>
    <xf numFmtId="0" fontId="28" fillId="0" borderId="0" xfId="1" applyFont="1" applyFill="1"/>
    <xf numFmtId="165" fontId="29" fillId="0" borderId="0" xfId="1" applyNumberFormat="1" applyFont="1"/>
    <xf numFmtId="0" fontId="3" fillId="0" borderId="0" xfId="0" applyFont="1" applyFill="1" applyAlignment="1" applyProtection="1">
      <alignment horizontal="left"/>
    </xf>
    <xf numFmtId="164" fontId="3" fillId="0" borderId="0" xfId="0" applyNumberFormat="1" applyFont="1"/>
    <xf numFmtId="4" fontId="1" fillId="0" borderId="0" xfId="0" applyNumberFormat="1" applyFont="1" applyFill="1"/>
    <xf numFmtId="0" fontId="3" fillId="0" borderId="0" xfId="0" applyFont="1" applyFill="1"/>
    <xf numFmtId="0" fontId="31" fillId="0" borderId="0" xfId="0" applyFont="1" applyAlignment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Alignment="1">
      <alignment horizontal="center"/>
    </xf>
    <xf numFmtId="0" fontId="1" fillId="0" borderId="0" xfId="0" applyFont="1"/>
    <xf numFmtId="0" fontId="31" fillId="0" borderId="0" xfId="0" applyFont="1"/>
    <xf numFmtId="0" fontId="31" fillId="0" borderId="0" xfId="0" applyFont="1" applyFill="1" applyAlignment="1" applyProtection="1">
      <alignment horizontal="center"/>
    </xf>
    <xf numFmtId="168" fontId="14" fillId="0" borderId="0" xfId="1" applyNumberFormat="1" applyFont="1"/>
    <xf numFmtId="0" fontId="25" fillId="0" borderId="0" xfId="1" applyFont="1"/>
    <xf numFmtId="165" fontId="14" fillId="0" borderId="1" xfId="1" applyNumberFormat="1" applyFont="1" applyBorder="1"/>
    <xf numFmtId="164" fontId="14" fillId="0" borderId="0" xfId="1" applyNumberFormat="1" applyFont="1"/>
    <xf numFmtId="165" fontId="14" fillId="0" borderId="0" xfId="1" applyNumberFormat="1" applyFont="1" applyBorder="1"/>
    <xf numFmtId="166" fontId="14" fillId="0" borderId="4" xfId="1" applyNumberFormat="1" applyFont="1" applyFill="1" applyBorder="1"/>
    <xf numFmtId="165" fontId="14" fillId="0" borderId="0" xfId="1" applyNumberFormat="1" applyFont="1" applyFill="1"/>
    <xf numFmtId="165" fontId="14" fillId="0" borderId="1" xfId="1" applyNumberFormat="1" applyFont="1" applyFill="1" applyBorder="1"/>
    <xf numFmtId="165" fontId="14" fillId="0" borderId="3" xfId="1" applyNumberFormat="1" applyFont="1" applyBorder="1"/>
  </cellXfs>
  <cellStyles count="6">
    <cellStyle name="Millares 2 10" xfId="4"/>
    <cellStyle name="Moneda 2" xfId="2"/>
    <cellStyle name="Normal" xfId="0" builtinId="0"/>
    <cellStyle name="Normal - Style1" xfId="1"/>
    <cellStyle name="Normal 3 2 10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16934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2175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2448000</xdr:colOff>
      <xdr:row>62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0" y="143065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2448000</xdr:colOff>
      <xdr:row>62</xdr:row>
      <xdr:rowOff>0</xdr:rowOff>
    </xdr:to>
    <xdr:sp macro="" textlink="">
      <xdr:nvSpPr>
        <xdr:cNvPr id="4" name="Line 84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0" y="143065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2726267</xdr:colOff>
      <xdr:row>62</xdr:row>
      <xdr:rowOff>0</xdr:rowOff>
    </xdr:from>
    <xdr:to>
      <xdr:col>3</xdr:col>
      <xdr:colOff>245534</xdr:colOff>
      <xdr:row>62</xdr:row>
      <xdr:rowOff>0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>
          <a:spLocks noChangeShapeType="1"/>
        </xdr:cNvSpPr>
      </xdr:nvSpPr>
      <xdr:spPr bwMode="auto">
        <a:xfrm>
          <a:off x="2726267" y="14306550"/>
          <a:ext cx="2253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431800</xdr:colOff>
      <xdr:row>61</xdr:row>
      <xdr:rowOff>194732</xdr:rowOff>
    </xdr:from>
    <xdr:to>
      <xdr:col>6</xdr:col>
      <xdr:colOff>1083238</xdr:colOff>
      <xdr:row>62</xdr:row>
      <xdr:rowOff>8466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>
          <a:spLocks noChangeShapeType="1"/>
        </xdr:cNvSpPr>
      </xdr:nvSpPr>
      <xdr:spPr bwMode="auto">
        <a:xfrm flipV="1">
          <a:off x="5165725" y="14301257"/>
          <a:ext cx="2423088" cy="137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33867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96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2448000</xdr:colOff>
      <xdr:row>60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0" y="143065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2448000</xdr:colOff>
      <xdr:row>60</xdr:row>
      <xdr:rowOff>0</xdr:rowOff>
    </xdr:to>
    <xdr:sp macro="" textlink="">
      <xdr:nvSpPr>
        <xdr:cNvPr id="4" name="Line 84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0" y="143065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2726267</xdr:colOff>
      <xdr:row>60</xdr:row>
      <xdr:rowOff>0</xdr:rowOff>
    </xdr:from>
    <xdr:to>
      <xdr:col>3</xdr:col>
      <xdr:colOff>245534</xdr:colOff>
      <xdr:row>60</xdr:row>
      <xdr:rowOff>0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>
          <a:spLocks noChangeShapeType="1"/>
        </xdr:cNvSpPr>
      </xdr:nvSpPr>
      <xdr:spPr bwMode="auto">
        <a:xfrm>
          <a:off x="2726267" y="14306550"/>
          <a:ext cx="225319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431800</xdr:colOff>
      <xdr:row>59</xdr:row>
      <xdr:rowOff>194732</xdr:rowOff>
    </xdr:from>
    <xdr:to>
      <xdr:col>6</xdr:col>
      <xdr:colOff>1083238</xdr:colOff>
      <xdr:row>60</xdr:row>
      <xdr:rowOff>8466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SpPr>
          <a:spLocks noChangeShapeType="1"/>
        </xdr:cNvSpPr>
      </xdr:nvSpPr>
      <xdr:spPr bwMode="auto">
        <a:xfrm flipV="1">
          <a:off x="5165725" y="14301257"/>
          <a:ext cx="2423088" cy="1375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C/01CicloContable/05InfyRevelacLocalP-CasaMatrizy20-F/03EFindividuales/06Banagricola/2023/01%20EFC%20BANAGRICOLA%20Enero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FECHAS"/>
      <sheetName val="(4)S_ARFIN"/>
      <sheetName val="(5)S_CREDIBAC"/>
      <sheetName val="(3)S_BA"/>
      <sheetName val="S_GESTORA"/>
      <sheetName val="(8)S_VALORES BANA"/>
      <sheetName val="S_CR"/>
      <sheetName val="(2)S_IFBA"/>
      <sheetName val="(11)S_BANAGRICOLA"/>
      <sheetName val="(10)codigos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ENERO 2023 Y 2022.</v>
          </cell>
        </row>
        <row r="16">
          <cell r="B16" t="str">
            <v xml:space="preserve">DEL 01 AL 31 DE ENERO DE 2023 Y 2022.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O10">
            <v>850108606.65999997</v>
          </cell>
        </row>
      </sheetData>
      <sheetData sheetId="16">
        <row r="11">
          <cell r="O11">
            <v>27768717.829999998</v>
          </cell>
        </row>
      </sheetData>
      <sheetData sheetId="17" refreshError="1"/>
      <sheetData sheetId="18" refreshError="1"/>
      <sheetData sheetId="19" refreshError="1"/>
      <sheetData sheetId="20"/>
      <sheetData sheetId="21"/>
      <sheetData sheetId="22">
        <row r="10">
          <cell r="R10">
            <v>851875261.75999999</v>
          </cell>
        </row>
      </sheetData>
      <sheetData sheetId="23">
        <row r="10">
          <cell r="R10">
            <v>27768717.829999998</v>
          </cell>
        </row>
      </sheetData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zoomScale="75" zoomScaleNormal="75" workbookViewId="0">
      <selection activeCell="E3" sqref="E3"/>
    </sheetView>
  </sheetViews>
  <sheetFormatPr baseColWidth="10" defaultColWidth="11.42578125" defaultRowHeight="15.75" x14ac:dyDescent="0.25"/>
  <cols>
    <col min="1" max="1" width="49.140625" style="3" customWidth="1"/>
    <col min="2" max="2" width="16.7109375" style="2" customWidth="1"/>
    <col min="3" max="3" width="3.85546875" style="3" customWidth="1"/>
    <col min="4" max="4" width="8.85546875" style="4" customWidth="1"/>
    <col min="5" max="5" width="20.5703125" style="3" bestFit="1" customWidth="1"/>
    <col min="6" max="6" width="6.85546875" style="6" customWidth="1"/>
    <col min="7" max="7" width="19.140625" style="3" bestFit="1" customWidth="1"/>
    <col min="8" max="8" width="9.42578125" style="3" customWidth="1"/>
    <col min="9" max="9" width="9.28515625" style="6" customWidth="1"/>
    <col min="10" max="16384" width="11.42578125" style="9"/>
  </cols>
  <sheetData>
    <row r="1" spans="1:11" ht="39.75" customHeight="1" x14ac:dyDescent="0.3">
      <c r="A1" s="1"/>
      <c r="E1" s="5"/>
      <c r="G1" s="7"/>
      <c r="H1" s="8"/>
    </row>
    <row r="2" spans="1:11" s="18" customFormat="1" ht="30" customHeight="1" x14ac:dyDescent="0.35">
      <c r="A2" s="10" t="s">
        <v>0</v>
      </c>
      <c r="B2" s="11"/>
      <c r="C2" s="12"/>
      <c r="D2" s="13"/>
      <c r="E2" s="14"/>
      <c r="F2" s="15"/>
      <c r="G2" s="12"/>
      <c r="H2" s="16"/>
      <c r="I2" s="17"/>
    </row>
    <row r="3" spans="1:11" ht="24.95" customHeight="1" x14ac:dyDescent="0.3">
      <c r="A3" s="19" t="s">
        <v>1</v>
      </c>
      <c r="B3" s="20"/>
      <c r="C3" s="21"/>
      <c r="D3" s="22"/>
      <c r="E3" s="23"/>
      <c r="F3" s="24"/>
      <c r="G3" s="21"/>
    </row>
    <row r="4" spans="1:11" ht="18.75" x14ac:dyDescent="0.3">
      <c r="A4" s="19" t="str">
        <f>+'[19](1)FECHAS'!B14</f>
        <v>AL 31 DE ENERO 2023 Y 2022.</v>
      </c>
      <c r="B4" s="20"/>
      <c r="C4" s="21"/>
      <c r="D4" s="22"/>
      <c r="E4" s="21"/>
      <c r="F4" s="24"/>
      <c r="G4" s="21"/>
    </row>
    <row r="5" spans="1:11" ht="18.75" x14ac:dyDescent="0.3">
      <c r="A5" s="26" t="s">
        <v>2</v>
      </c>
      <c r="B5" s="20"/>
      <c r="C5" s="21"/>
      <c r="D5" s="22"/>
      <c r="E5" s="21"/>
      <c r="F5" s="24"/>
      <c r="G5" s="21"/>
    </row>
    <row r="6" spans="1:11" ht="18.75" x14ac:dyDescent="0.3">
      <c r="A6" s="26"/>
      <c r="B6" s="20"/>
      <c r="C6" s="21"/>
      <c r="D6" s="22"/>
      <c r="E6" s="21"/>
      <c r="F6" s="24"/>
      <c r="G6" s="21"/>
      <c r="I6" s="28"/>
    </row>
    <row r="7" spans="1:11" ht="18.75" x14ac:dyDescent="0.3">
      <c r="A7" s="21"/>
      <c r="B7" s="20"/>
      <c r="C7" s="21"/>
      <c r="D7" s="22"/>
      <c r="E7" s="29">
        <v>2023</v>
      </c>
      <c r="F7" s="30"/>
      <c r="G7" s="29">
        <v>2022</v>
      </c>
      <c r="H7" s="31"/>
      <c r="I7" s="32"/>
    </row>
    <row r="8" spans="1:11" ht="18.75" x14ac:dyDescent="0.3">
      <c r="A8" s="33" t="s">
        <v>3</v>
      </c>
      <c r="B8" s="20"/>
      <c r="C8" s="21"/>
      <c r="D8" s="22"/>
      <c r="E8" s="34"/>
      <c r="F8" s="24"/>
      <c r="G8" s="34"/>
      <c r="H8" s="35"/>
      <c r="I8" s="36"/>
    </row>
    <row r="9" spans="1:11" ht="18.75" x14ac:dyDescent="0.3">
      <c r="A9" s="33" t="s">
        <v>4</v>
      </c>
      <c r="B9" s="20"/>
      <c r="C9" s="21"/>
      <c r="D9" s="22"/>
      <c r="E9" s="34"/>
      <c r="F9" s="24"/>
      <c r="G9" s="34"/>
      <c r="H9" s="35"/>
      <c r="I9" s="36"/>
    </row>
    <row r="10" spans="1:11" ht="18.75" x14ac:dyDescent="0.3">
      <c r="A10" s="37" t="s">
        <v>5</v>
      </c>
      <c r="B10" s="20"/>
      <c r="C10" s="34"/>
      <c r="D10" s="22"/>
      <c r="E10" s="38">
        <v>850108.6</v>
      </c>
      <c r="F10" s="24"/>
      <c r="G10" s="38">
        <v>1009433.3</v>
      </c>
      <c r="H10" s="39"/>
      <c r="I10" s="36"/>
      <c r="J10" s="40"/>
      <c r="K10" s="40"/>
    </row>
    <row r="11" spans="1:11" ht="18.75" x14ac:dyDescent="0.3">
      <c r="A11" s="37" t="s">
        <v>6</v>
      </c>
      <c r="B11" s="20"/>
      <c r="C11" s="34"/>
      <c r="D11" s="41"/>
      <c r="E11" s="42">
        <v>2015.9</v>
      </c>
      <c r="F11" s="24"/>
      <c r="G11" s="43">
        <v>4792.1000000000004</v>
      </c>
      <c r="H11" s="39"/>
      <c r="I11" s="36"/>
      <c r="J11" s="40"/>
      <c r="K11" s="40"/>
    </row>
    <row r="12" spans="1:11" ht="18.75" x14ac:dyDescent="0.3">
      <c r="A12" s="37" t="s">
        <v>7</v>
      </c>
      <c r="B12" s="20"/>
      <c r="C12" s="34"/>
      <c r="D12" s="22"/>
      <c r="E12" s="34">
        <v>741690.2</v>
      </c>
      <c r="F12" s="24"/>
      <c r="G12" s="34">
        <v>749143.5</v>
      </c>
      <c r="H12" s="39"/>
      <c r="I12" s="36"/>
      <c r="J12" s="40"/>
      <c r="K12" s="40"/>
    </row>
    <row r="13" spans="1:11" ht="18.75" x14ac:dyDescent="0.3">
      <c r="A13" s="37" t="s">
        <v>8</v>
      </c>
      <c r="B13" s="20"/>
      <c r="C13" s="34"/>
      <c r="D13" s="22"/>
      <c r="E13" s="44">
        <v>3821617.6</v>
      </c>
      <c r="F13" s="24"/>
      <c r="G13" s="44">
        <v>3409865</v>
      </c>
      <c r="H13" s="39"/>
      <c r="I13" s="36"/>
      <c r="J13" s="40"/>
      <c r="K13" s="40"/>
    </row>
    <row r="14" spans="1:11" ht="18.75" x14ac:dyDescent="0.3">
      <c r="A14" s="45"/>
      <c r="B14" s="20"/>
      <c r="C14" s="34"/>
      <c r="D14" s="22"/>
      <c r="E14" s="41">
        <f>SUM(E10:E13)</f>
        <v>5415432.2999999998</v>
      </c>
      <c r="F14" s="24"/>
      <c r="G14" s="41">
        <f>SUM(G10:G13)</f>
        <v>5173233.9000000004</v>
      </c>
      <c r="H14" s="39"/>
      <c r="I14" s="36"/>
      <c r="J14" s="40"/>
      <c r="K14" s="40"/>
    </row>
    <row r="15" spans="1:11" ht="18.75" x14ac:dyDescent="0.3">
      <c r="A15" s="33" t="s">
        <v>9</v>
      </c>
      <c r="B15" s="20"/>
      <c r="C15" s="34"/>
      <c r="D15" s="22"/>
      <c r="E15" s="34"/>
      <c r="F15" s="24"/>
      <c r="G15" s="34"/>
      <c r="H15" s="39"/>
      <c r="I15" s="36"/>
      <c r="J15" s="40"/>
      <c r="K15" s="40"/>
    </row>
    <row r="16" spans="1:11" ht="18.75" x14ac:dyDescent="0.3">
      <c r="A16" s="37" t="s">
        <v>10</v>
      </c>
      <c r="B16" s="20"/>
      <c r="C16" s="34"/>
      <c r="D16" s="22"/>
      <c r="E16" s="34">
        <v>1673.9</v>
      </c>
      <c r="F16" s="24"/>
      <c r="G16" s="34">
        <v>2592.1</v>
      </c>
      <c r="H16" s="39"/>
      <c r="I16" s="36"/>
      <c r="J16" s="40"/>
      <c r="K16" s="40"/>
    </row>
    <row r="17" spans="1:11" ht="18.75" x14ac:dyDescent="0.3">
      <c r="A17" s="37" t="s">
        <v>11</v>
      </c>
      <c r="B17" s="20"/>
      <c r="C17" s="34"/>
      <c r="D17" s="22"/>
      <c r="E17" s="46">
        <v>6472.9</v>
      </c>
      <c r="F17" s="24"/>
      <c r="G17" s="34">
        <v>6439.2</v>
      </c>
      <c r="H17" s="39"/>
      <c r="I17" s="36"/>
      <c r="J17" s="40"/>
      <c r="K17" s="40"/>
    </row>
    <row r="18" spans="1:11" ht="18.75" x14ac:dyDescent="0.3">
      <c r="A18" s="37" t="s">
        <v>12</v>
      </c>
      <c r="B18" s="20"/>
      <c r="C18" s="34"/>
      <c r="D18" s="22"/>
      <c r="E18" s="47">
        <v>105342.7</v>
      </c>
      <c r="F18" s="24"/>
      <c r="G18" s="44">
        <v>93815.6</v>
      </c>
      <c r="H18" s="39"/>
      <c r="I18" s="36"/>
      <c r="J18" s="40"/>
      <c r="K18" s="40"/>
    </row>
    <row r="19" spans="1:11" ht="18.75" x14ac:dyDescent="0.3">
      <c r="A19" s="45"/>
      <c r="B19" s="20"/>
      <c r="C19" s="34"/>
      <c r="D19" s="22"/>
      <c r="E19" s="125">
        <f>SUM(E16:E18)</f>
        <v>113489.5</v>
      </c>
      <c r="F19" s="24"/>
      <c r="G19" s="125">
        <f>SUM(G16:G18)</f>
        <v>102846.90000000001</v>
      </c>
      <c r="H19" s="39"/>
      <c r="I19" s="36"/>
      <c r="J19" s="40"/>
      <c r="K19" s="40"/>
    </row>
    <row r="20" spans="1:11" ht="18.75" x14ac:dyDescent="0.3">
      <c r="A20" s="33" t="s">
        <v>13</v>
      </c>
      <c r="B20" s="20"/>
      <c r="C20" s="34"/>
      <c r="D20" s="22"/>
      <c r="E20" s="46"/>
      <c r="F20" s="24"/>
      <c r="G20" s="34"/>
      <c r="H20" s="39"/>
      <c r="I20" s="36"/>
      <c r="J20" s="40"/>
      <c r="K20" s="40"/>
    </row>
    <row r="21" spans="1:11" ht="18.75" x14ac:dyDescent="0.3">
      <c r="A21" s="37" t="s">
        <v>14</v>
      </c>
      <c r="B21" s="20"/>
      <c r="C21" s="34"/>
      <c r="D21" s="22"/>
      <c r="E21" s="126">
        <v>82701.399999999994</v>
      </c>
      <c r="F21" s="24"/>
      <c r="G21" s="121">
        <v>86373.4</v>
      </c>
      <c r="H21" s="39"/>
      <c r="I21" s="36"/>
      <c r="J21" s="40"/>
      <c r="K21" s="40"/>
    </row>
    <row r="22" spans="1:11" ht="18.75" hidden="1" x14ac:dyDescent="0.3">
      <c r="A22" s="37" t="s">
        <v>15</v>
      </c>
      <c r="B22" s="20"/>
      <c r="C22" s="34"/>
      <c r="D22" s="22"/>
      <c r="E22" s="48">
        <v>0</v>
      </c>
      <c r="F22" s="24"/>
      <c r="G22" s="49">
        <v>0</v>
      </c>
      <c r="H22" s="39"/>
      <c r="I22" s="36"/>
      <c r="J22" s="40"/>
      <c r="K22" s="40"/>
    </row>
    <row r="23" spans="1:11" ht="17.25" hidden="1" customHeight="1" x14ac:dyDescent="0.3">
      <c r="A23" s="45"/>
      <c r="B23" s="20"/>
      <c r="C23" s="34"/>
      <c r="D23" s="22"/>
      <c r="E23" s="47"/>
      <c r="F23" s="24"/>
      <c r="G23" s="44"/>
      <c r="H23" s="50"/>
      <c r="I23" s="36"/>
      <c r="J23" s="40"/>
      <c r="K23" s="40"/>
    </row>
    <row r="24" spans="1:11" ht="32.25" customHeight="1" thickBot="1" x14ac:dyDescent="0.35">
      <c r="A24" s="41" t="s">
        <v>16</v>
      </c>
      <c r="B24" s="20"/>
      <c r="C24" s="34"/>
      <c r="D24" s="22"/>
      <c r="E24" s="124">
        <f>+E21+E19+E14</f>
        <v>5611623.2000000002</v>
      </c>
      <c r="F24" s="51"/>
      <c r="G24" s="124">
        <f>+G21+G19+G14</f>
        <v>5362454.2</v>
      </c>
      <c r="H24" s="50"/>
      <c r="I24" s="36"/>
      <c r="J24" s="40"/>
      <c r="K24" s="40"/>
    </row>
    <row r="25" spans="1:11" ht="19.5" thickTop="1" x14ac:dyDescent="0.3">
      <c r="A25" s="21"/>
      <c r="B25" s="20"/>
      <c r="C25" s="34"/>
      <c r="D25" s="22"/>
      <c r="E25" s="46"/>
      <c r="F25" s="24"/>
      <c r="G25" s="34"/>
      <c r="H25" s="35"/>
      <c r="I25" s="36"/>
      <c r="J25" s="40"/>
      <c r="K25" s="40"/>
    </row>
    <row r="26" spans="1:11" ht="18.75" x14ac:dyDescent="0.3">
      <c r="A26" s="41" t="s">
        <v>17</v>
      </c>
      <c r="B26" s="20"/>
      <c r="C26" s="34"/>
      <c r="D26" s="22"/>
      <c r="E26" s="34"/>
      <c r="F26" s="24"/>
      <c r="G26" s="34"/>
      <c r="H26" s="35"/>
      <c r="I26" s="36"/>
      <c r="J26" s="40"/>
      <c r="K26" s="40"/>
    </row>
    <row r="27" spans="1:11" ht="18.75" x14ac:dyDescent="0.3">
      <c r="A27" s="21"/>
      <c r="B27" s="20"/>
      <c r="C27" s="34"/>
      <c r="D27" s="22"/>
      <c r="E27" s="34"/>
      <c r="F27" s="24"/>
      <c r="G27" s="34"/>
      <c r="H27" s="35"/>
      <c r="I27" s="36"/>
      <c r="J27" s="40"/>
      <c r="K27" s="40"/>
    </row>
    <row r="28" spans="1:11" ht="18.75" x14ac:dyDescent="0.3">
      <c r="A28" s="41" t="s">
        <v>18</v>
      </c>
      <c r="B28" s="20"/>
      <c r="C28" s="34"/>
      <c r="D28" s="22"/>
      <c r="E28" s="34"/>
      <c r="F28" s="24"/>
      <c r="G28" s="34"/>
      <c r="H28" s="35"/>
      <c r="I28" s="36"/>
      <c r="J28" s="40"/>
      <c r="K28" s="40"/>
    </row>
    <row r="29" spans="1:11" ht="18.75" x14ac:dyDescent="0.3">
      <c r="A29" s="52" t="s">
        <v>19</v>
      </c>
      <c r="B29" s="20"/>
      <c r="C29" s="34"/>
      <c r="D29" s="22"/>
      <c r="E29" s="38">
        <v>4132736.8</v>
      </c>
      <c r="F29" s="24"/>
      <c r="G29" s="38">
        <v>4009484.8</v>
      </c>
      <c r="H29" s="35"/>
      <c r="I29" s="36"/>
      <c r="J29" s="40"/>
      <c r="K29" s="40"/>
    </row>
    <row r="30" spans="1:11" ht="18.75" x14ac:dyDescent="0.3">
      <c r="A30" s="52" t="s">
        <v>20</v>
      </c>
      <c r="B30" s="20"/>
      <c r="C30" s="34"/>
      <c r="D30" s="22"/>
      <c r="E30" s="34">
        <v>3741.2</v>
      </c>
      <c r="F30" s="24"/>
      <c r="G30" s="53">
        <v>6228.4</v>
      </c>
      <c r="H30" s="35"/>
      <c r="I30" s="36"/>
      <c r="J30" s="40"/>
      <c r="K30" s="40"/>
    </row>
    <row r="31" spans="1:11" ht="18.75" x14ac:dyDescent="0.3">
      <c r="A31" s="52" t="s">
        <v>21</v>
      </c>
      <c r="B31" s="20"/>
      <c r="C31" s="34"/>
      <c r="D31" s="22"/>
      <c r="E31" s="34">
        <v>477501.4</v>
      </c>
      <c r="F31" s="24"/>
      <c r="G31" s="53">
        <v>376940.6</v>
      </c>
      <c r="H31" s="35"/>
      <c r="I31" s="36"/>
      <c r="J31" s="40"/>
      <c r="K31" s="40"/>
    </row>
    <row r="32" spans="1:11" ht="18.75" hidden="1" x14ac:dyDescent="0.3">
      <c r="A32" s="52" t="s">
        <v>22</v>
      </c>
      <c r="B32" s="20"/>
      <c r="C32" s="34"/>
      <c r="D32" s="22"/>
      <c r="E32" s="42">
        <v>0</v>
      </c>
      <c r="F32" s="24"/>
      <c r="G32" s="53">
        <v>0</v>
      </c>
      <c r="H32" s="35"/>
      <c r="I32" s="36"/>
      <c r="J32" s="40"/>
      <c r="K32" s="40"/>
    </row>
    <row r="33" spans="1:11" ht="18.75" hidden="1" x14ac:dyDescent="0.3">
      <c r="A33" s="52" t="s">
        <v>23</v>
      </c>
      <c r="B33" s="20"/>
      <c r="C33" s="34"/>
      <c r="D33" s="22"/>
      <c r="E33" s="42">
        <v>0</v>
      </c>
      <c r="F33" s="24"/>
      <c r="G33" s="53">
        <v>0</v>
      </c>
      <c r="H33" s="35"/>
      <c r="I33" s="36"/>
      <c r="J33" s="40"/>
      <c r="K33" s="40"/>
    </row>
    <row r="34" spans="1:11" ht="18.75" x14ac:dyDescent="0.3">
      <c r="A34" s="52" t="s">
        <v>24</v>
      </c>
      <c r="B34" s="20"/>
      <c r="C34" s="34"/>
      <c r="D34" s="22"/>
      <c r="E34" s="34">
        <v>127107.2</v>
      </c>
      <c r="F34" s="24"/>
      <c r="G34" s="53">
        <v>162080.70000000001</v>
      </c>
      <c r="H34" s="35"/>
      <c r="I34" s="36"/>
      <c r="J34" s="40"/>
      <c r="K34" s="40"/>
    </row>
    <row r="35" spans="1:11" ht="18.75" x14ac:dyDescent="0.3">
      <c r="A35" s="52" t="s">
        <v>25</v>
      </c>
      <c r="B35" s="20"/>
      <c r="C35" s="34"/>
      <c r="D35" s="22"/>
      <c r="E35" s="34">
        <v>22714.7</v>
      </c>
      <c r="F35" s="24"/>
      <c r="G35" s="34">
        <v>25625.5</v>
      </c>
      <c r="H35" s="50"/>
      <c r="I35" s="36"/>
      <c r="J35" s="40"/>
      <c r="K35" s="40"/>
    </row>
    <row r="36" spans="1:11" ht="18.75" x14ac:dyDescent="0.3">
      <c r="A36" s="45"/>
      <c r="B36" s="20"/>
      <c r="C36" s="34"/>
      <c r="D36" s="22"/>
      <c r="E36" s="127">
        <f>SUM(E29:E35)</f>
        <v>4763801.3000000007</v>
      </c>
      <c r="F36" s="24"/>
      <c r="G36" s="127">
        <f>SUM(G29:G35)</f>
        <v>4580360</v>
      </c>
      <c r="H36" s="50"/>
      <c r="I36" s="36"/>
      <c r="J36" s="40"/>
      <c r="K36" s="40"/>
    </row>
    <row r="37" spans="1:11" ht="18.75" x14ac:dyDescent="0.3">
      <c r="A37" s="41" t="s">
        <v>26</v>
      </c>
      <c r="B37" s="20"/>
      <c r="C37" s="34"/>
      <c r="D37" s="22"/>
      <c r="E37" s="34"/>
      <c r="F37" s="24"/>
      <c r="G37" s="34"/>
      <c r="H37" s="35"/>
      <c r="I37" s="36"/>
      <c r="J37" s="40"/>
      <c r="K37" s="40"/>
    </row>
    <row r="38" spans="1:11" ht="18.75" x14ac:dyDescent="0.3">
      <c r="A38" s="52" t="s">
        <v>27</v>
      </c>
      <c r="B38" s="20"/>
      <c r="C38" s="34"/>
      <c r="D38" s="22"/>
      <c r="E38" s="34">
        <v>67540.399999999994</v>
      </c>
      <c r="F38" s="24"/>
      <c r="G38" s="34">
        <v>44360.5</v>
      </c>
      <c r="H38" s="35"/>
      <c r="I38" s="36"/>
      <c r="J38" s="40"/>
      <c r="K38" s="40"/>
    </row>
    <row r="39" spans="1:11" ht="18.75" x14ac:dyDescent="0.3">
      <c r="A39" s="52" t="s">
        <v>28</v>
      </c>
      <c r="B39" s="20"/>
      <c r="C39" s="34"/>
      <c r="D39" s="22"/>
      <c r="E39" s="34">
        <v>30840.3</v>
      </c>
      <c r="F39" s="24"/>
      <c r="G39" s="34">
        <v>32674.2</v>
      </c>
      <c r="H39" s="35"/>
      <c r="I39" s="36"/>
      <c r="J39" s="40"/>
      <c r="K39" s="40"/>
    </row>
    <row r="40" spans="1:11" ht="18.75" x14ac:dyDescent="0.3">
      <c r="A40" s="52" t="s">
        <v>25</v>
      </c>
      <c r="B40" s="20"/>
      <c r="C40" s="34"/>
      <c r="D40" s="22"/>
      <c r="E40" s="34">
        <v>36506.800000000003</v>
      </c>
      <c r="F40" s="24"/>
      <c r="G40" s="34">
        <v>32739.1</v>
      </c>
      <c r="H40" s="50"/>
      <c r="I40" s="36"/>
      <c r="J40" s="40"/>
      <c r="K40" s="40"/>
    </row>
    <row r="41" spans="1:11" ht="18.75" x14ac:dyDescent="0.3">
      <c r="A41" s="45"/>
      <c r="B41" s="20"/>
      <c r="C41" s="34"/>
      <c r="D41" s="22"/>
      <c r="E41" s="127">
        <f>SUM(E38:E40)</f>
        <v>134887.5</v>
      </c>
      <c r="F41" s="24"/>
      <c r="G41" s="127">
        <f>SUM(G38:G40)</f>
        <v>109773.79999999999</v>
      </c>
      <c r="H41" s="50"/>
      <c r="I41" s="36"/>
      <c r="J41" s="40"/>
      <c r="K41" s="40"/>
    </row>
    <row r="42" spans="1:11" ht="18.75" x14ac:dyDescent="0.3">
      <c r="A42" s="33"/>
      <c r="B42" s="20"/>
      <c r="C42" s="34"/>
      <c r="D42" s="22"/>
      <c r="E42" s="34"/>
      <c r="F42" s="24"/>
      <c r="G42" s="34"/>
      <c r="H42" s="35"/>
      <c r="I42" s="36"/>
      <c r="J42" s="40"/>
      <c r="K42" s="40"/>
    </row>
    <row r="43" spans="1:11" ht="18.75" x14ac:dyDescent="0.3">
      <c r="A43" s="33" t="s">
        <v>29</v>
      </c>
      <c r="B43" s="20"/>
      <c r="C43" s="34"/>
      <c r="D43" s="22"/>
      <c r="E43" s="127">
        <v>70901</v>
      </c>
      <c r="F43" s="24"/>
      <c r="G43" s="54">
        <v>0</v>
      </c>
      <c r="H43" s="35"/>
      <c r="I43" s="36"/>
      <c r="J43" s="40"/>
      <c r="K43" s="40"/>
    </row>
    <row r="44" spans="1:11" ht="18.75" x14ac:dyDescent="0.3">
      <c r="A44" s="33"/>
      <c r="B44" s="20"/>
      <c r="C44" s="34"/>
      <c r="D44" s="22"/>
      <c r="E44" s="34"/>
      <c r="F44" s="24"/>
      <c r="G44" s="34"/>
      <c r="H44" s="35"/>
      <c r="I44" s="36"/>
      <c r="J44" s="40"/>
      <c r="K44" s="40"/>
    </row>
    <row r="45" spans="1:11" ht="18.75" x14ac:dyDescent="0.3">
      <c r="A45" s="52" t="s">
        <v>30</v>
      </c>
      <c r="B45" s="20"/>
      <c r="C45" s="34"/>
      <c r="D45" s="22"/>
      <c r="E45" s="121">
        <f>+E43+E36+E41</f>
        <v>4969589.8000000007</v>
      </c>
      <c r="F45" s="51"/>
      <c r="G45" s="121">
        <f>+G43+G36+G41</f>
        <v>4690133.8</v>
      </c>
      <c r="H45" s="35"/>
      <c r="I45" s="36"/>
      <c r="J45" s="40"/>
      <c r="K45" s="40"/>
    </row>
    <row r="46" spans="1:11" ht="18.75" x14ac:dyDescent="0.3">
      <c r="A46" s="45"/>
      <c r="B46" s="20"/>
      <c r="C46" s="34"/>
      <c r="D46" s="22"/>
      <c r="E46" s="34"/>
      <c r="F46" s="24"/>
      <c r="G46" s="34"/>
      <c r="H46" s="35"/>
      <c r="I46" s="36"/>
      <c r="J46" s="40"/>
      <c r="K46" s="40"/>
    </row>
    <row r="47" spans="1:11" ht="18.75" x14ac:dyDescent="0.3">
      <c r="A47" s="52" t="s">
        <v>31</v>
      </c>
      <c r="B47" s="20"/>
      <c r="C47" s="34"/>
      <c r="D47" s="22"/>
      <c r="E47" s="44">
        <v>20.5</v>
      </c>
      <c r="F47" s="24"/>
      <c r="G47" s="44">
        <v>19</v>
      </c>
      <c r="H47" s="50"/>
      <c r="I47" s="36"/>
      <c r="J47" s="40"/>
      <c r="K47" s="40"/>
    </row>
    <row r="48" spans="1:11" ht="18.75" x14ac:dyDescent="0.3">
      <c r="A48" s="45"/>
      <c r="B48" s="20"/>
      <c r="C48" s="34"/>
      <c r="D48" s="22"/>
      <c r="E48" s="34"/>
      <c r="F48" s="24"/>
      <c r="G48" s="34"/>
      <c r="H48" s="35"/>
      <c r="I48" s="36"/>
      <c r="J48" s="40"/>
      <c r="K48" s="40"/>
    </row>
    <row r="49" spans="1:11" ht="18.75" x14ac:dyDescent="0.3">
      <c r="A49" s="41" t="s">
        <v>32</v>
      </c>
      <c r="B49" s="20"/>
      <c r="C49" s="34"/>
      <c r="D49" s="22"/>
      <c r="E49" s="34"/>
      <c r="F49" s="24"/>
      <c r="G49" s="34"/>
      <c r="H49" s="35"/>
      <c r="I49" s="55"/>
      <c r="J49" s="40"/>
      <c r="K49" s="40"/>
    </row>
    <row r="50" spans="1:11" ht="18.75" x14ac:dyDescent="0.3">
      <c r="A50" s="52" t="s">
        <v>33</v>
      </c>
      <c r="B50" s="20"/>
      <c r="C50" s="34"/>
      <c r="D50" s="22"/>
      <c r="E50" s="34">
        <v>297500</v>
      </c>
      <c r="F50" s="24"/>
      <c r="G50" s="34">
        <v>297500</v>
      </c>
      <c r="H50" s="35"/>
      <c r="I50" s="55"/>
      <c r="J50" s="40"/>
      <c r="K50" s="40"/>
    </row>
    <row r="51" spans="1:11" ht="18.75" hidden="1" x14ac:dyDescent="0.3">
      <c r="A51" s="52" t="s">
        <v>34</v>
      </c>
      <c r="B51" s="20"/>
      <c r="C51" s="34"/>
      <c r="D51" s="22"/>
      <c r="E51" s="42">
        <v>0</v>
      </c>
      <c r="F51" s="24"/>
      <c r="G51" s="42">
        <v>0</v>
      </c>
      <c r="H51" s="35"/>
      <c r="I51" s="55"/>
      <c r="J51" s="40"/>
      <c r="K51" s="40"/>
    </row>
    <row r="52" spans="1:11" ht="18.75" x14ac:dyDescent="0.3">
      <c r="A52" s="37" t="s">
        <v>35</v>
      </c>
      <c r="B52" s="20"/>
      <c r="C52" s="34"/>
      <c r="D52" s="22"/>
      <c r="E52" s="34"/>
      <c r="F52" s="24"/>
      <c r="G52" s="34"/>
      <c r="H52" s="35"/>
      <c r="I52" s="55"/>
      <c r="J52" s="40"/>
      <c r="K52" s="40"/>
    </row>
    <row r="53" spans="1:11" ht="18.75" x14ac:dyDescent="0.3">
      <c r="A53" s="37" t="s">
        <v>36</v>
      </c>
      <c r="B53" s="20"/>
      <c r="C53" s="34"/>
      <c r="D53" s="22"/>
      <c r="E53" s="34">
        <v>344512.9</v>
      </c>
      <c r="F53" s="24"/>
      <c r="G53" s="46">
        <v>374801.4</v>
      </c>
      <c r="H53" s="35"/>
      <c r="I53" s="55"/>
      <c r="J53" s="40"/>
      <c r="K53" s="40"/>
    </row>
    <row r="54" spans="1:11" ht="4.5" customHeight="1" x14ac:dyDescent="0.3">
      <c r="A54" s="52"/>
      <c r="B54" s="20"/>
      <c r="C54" s="34"/>
      <c r="D54" s="22"/>
      <c r="E54" s="44"/>
      <c r="F54" s="24"/>
      <c r="G54" s="44"/>
      <c r="H54" s="50"/>
      <c r="I54" s="55"/>
      <c r="J54" s="40"/>
      <c r="K54" s="40"/>
    </row>
    <row r="55" spans="1:11" ht="18.75" x14ac:dyDescent="0.3">
      <c r="A55" s="52" t="s">
        <v>37</v>
      </c>
      <c r="B55" s="20"/>
      <c r="C55" s="34"/>
      <c r="D55" s="22"/>
      <c r="E55" s="121">
        <f>SUM(E50:E53)</f>
        <v>642012.9</v>
      </c>
      <c r="F55" s="24"/>
      <c r="G55" s="121">
        <f>SUM(G50:G53)</f>
        <v>672301.4</v>
      </c>
      <c r="H55" s="50"/>
      <c r="I55" s="55"/>
      <c r="J55" s="40"/>
      <c r="K55" s="40"/>
    </row>
    <row r="56" spans="1:11" ht="30" customHeight="1" thickBot="1" x14ac:dyDescent="0.35">
      <c r="A56" s="33" t="s">
        <v>38</v>
      </c>
      <c r="B56" s="20"/>
      <c r="C56" s="34"/>
      <c r="D56" s="22"/>
      <c r="E56" s="96">
        <f>+E55+E47+E45</f>
        <v>5611623.2000000011</v>
      </c>
      <c r="F56" s="60"/>
      <c r="G56" s="96">
        <f>+G55+G47+G45</f>
        <v>5362454.2</v>
      </c>
      <c r="H56" s="50"/>
      <c r="I56" s="55"/>
      <c r="J56" s="40"/>
      <c r="K56" s="40"/>
    </row>
    <row r="57" spans="1:11" s="25" customFormat="1" ht="17.25" thickTop="1" x14ac:dyDescent="0.25">
      <c r="A57" s="61"/>
      <c r="B57" s="62"/>
      <c r="C57" s="62"/>
      <c r="D57" s="63"/>
      <c r="E57" s="62"/>
      <c r="F57" s="64"/>
      <c r="G57" s="62"/>
      <c r="H57" s="65"/>
      <c r="I57" s="55"/>
    </row>
    <row r="58" spans="1:11" s="25" customFormat="1" x14ac:dyDescent="0.25">
      <c r="A58" s="66"/>
      <c r="B58" s="56"/>
      <c r="C58" s="56"/>
      <c r="D58" s="67"/>
      <c r="E58" s="58"/>
      <c r="F58" s="55"/>
      <c r="G58" s="58"/>
      <c r="H58" s="65"/>
      <c r="I58" s="55"/>
    </row>
    <row r="59" spans="1:11" s="25" customFormat="1" x14ac:dyDescent="0.25">
      <c r="A59" s="66"/>
      <c r="B59" s="56"/>
      <c r="C59" s="56"/>
      <c r="D59" s="67"/>
      <c r="E59" s="56"/>
      <c r="F59" s="68"/>
      <c r="H59" s="27"/>
      <c r="I59" s="68"/>
    </row>
    <row r="60" spans="1:11" s="25" customFormat="1" x14ac:dyDescent="0.25">
      <c r="A60" s="69"/>
      <c r="B60" s="70"/>
      <c r="C60" s="27"/>
      <c r="D60" s="67"/>
      <c r="E60" s="27"/>
      <c r="F60" s="71"/>
      <c r="G60" s="27"/>
      <c r="H60" s="27"/>
      <c r="I60" s="68"/>
    </row>
    <row r="61" spans="1:11" s="25" customFormat="1" x14ac:dyDescent="0.25">
      <c r="A61" s="69"/>
      <c r="B61" s="70"/>
      <c r="C61" s="27"/>
      <c r="D61" s="67"/>
      <c r="E61" s="27"/>
      <c r="F61" s="71"/>
      <c r="G61" s="27"/>
      <c r="H61" s="27"/>
      <c r="I61" s="68"/>
    </row>
    <row r="62" spans="1:11" s="25" customFormat="1" x14ac:dyDescent="0.25">
      <c r="A62" s="109"/>
      <c r="B62" s="110"/>
      <c r="C62" s="16"/>
      <c r="D62"/>
      <c r="E62" s="111"/>
      <c r="F62" s="112"/>
      <c r="G62" s="111"/>
      <c r="H62" s="27"/>
      <c r="I62" s="68"/>
    </row>
    <row r="63" spans="1:11" s="25" customFormat="1" x14ac:dyDescent="0.25">
      <c r="A63" s="113" t="s">
        <v>73</v>
      </c>
      <c r="B63" s="110"/>
      <c r="C63" s="16"/>
      <c r="D63"/>
      <c r="E63" s="114"/>
      <c r="F63" s="115" t="s">
        <v>74</v>
      </c>
      <c r="G63" s="116"/>
      <c r="H63" s="27"/>
      <c r="I63" s="68"/>
    </row>
    <row r="64" spans="1:11" s="76" customFormat="1" x14ac:dyDescent="0.25">
      <c r="A64" s="117" t="s">
        <v>75</v>
      </c>
      <c r="B64" s="110"/>
      <c r="C64" s="16"/>
      <c r="D64"/>
      <c r="E64" s="114"/>
      <c r="F64" s="118" t="s">
        <v>76</v>
      </c>
      <c r="G64" s="111"/>
      <c r="H64" s="73"/>
      <c r="I64" s="74"/>
    </row>
    <row r="65" spans="1:9" s="76" customFormat="1" ht="15.75" customHeight="1" x14ac:dyDescent="0.25">
      <c r="A65"/>
      <c r="B65"/>
      <c r="C65"/>
      <c r="D65"/>
      <c r="E65"/>
      <c r="F65"/>
      <c r="G65"/>
      <c r="H65" s="73"/>
      <c r="I65" s="74"/>
    </row>
    <row r="66" spans="1:9" s="27" customFormat="1" ht="15.75" customHeight="1" x14ac:dyDescent="0.25">
      <c r="A66"/>
      <c r="B66"/>
      <c r="C66"/>
      <c r="D66"/>
      <c r="E66"/>
      <c r="F66"/>
      <c r="G66"/>
      <c r="I66" s="58"/>
    </row>
    <row r="67" spans="1:9" s="27" customFormat="1" ht="15.75" customHeight="1" x14ac:dyDescent="0.25">
      <c r="B67" s="65"/>
      <c r="D67" s="67"/>
      <c r="I67" s="58"/>
    </row>
    <row r="68" spans="1:9" s="27" customFormat="1" ht="15.75" customHeight="1" x14ac:dyDescent="0.25">
      <c r="B68" s="65"/>
      <c r="D68" s="67"/>
      <c r="I68" s="58"/>
    </row>
    <row r="69" spans="1:9" s="27" customFormat="1" ht="15.75" customHeight="1" x14ac:dyDescent="0.25">
      <c r="B69" s="65"/>
      <c r="D69" s="67"/>
      <c r="I69" s="77"/>
    </row>
    <row r="70" spans="1:9" s="27" customFormat="1" ht="15.75" customHeight="1" x14ac:dyDescent="0.25">
      <c r="B70" s="65"/>
      <c r="D70" s="67"/>
      <c r="I70" s="77"/>
    </row>
    <row r="71" spans="1:9" s="76" customFormat="1" x14ac:dyDescent="0.25">
      <c r="A71" s="72"/>
      <c r="B71" s="73"/>
      <c r="C71" s="73"/>
      <c r="D71" s="73"/>
      <c r="E71" s="73"/>
      <c r="F71" s="73"/>
      <c r="G71" s="73"/>
      <c r="H71" s="73"/>
      <c r="I71" s="73"/>
    </row>
    <row r="72" spans="1:9" s="76" customFormat="1" ht="15.75" customHeight="1" x14ac:dyDescent="0.25">
      <c r="A72" s="72"/>
      <c r="B72" s="73"/>
      <c r="C72" s="73"/>
      <c r="D72" s="73"/>
      <c r="E72" s="73"/>
      <c r="F72" s="73"/>
      <c r="G72" s="73"/>
      <c r="H72" s="73"/>
      <c r="I72" s="73"/>
    </row>
    <row r="73" spans="1:9" s="27" customFormat="1" ht="15.75" customHeight="1" x14ac:dyDescent="0.25">
      <c r="A73" s="3"/>
      <c r="B73" s="65"/>
      <c r="D73" s="67"/>
      <c r="I73" s="77"/>
    </row>
    <row r="74" spans="1:9" s="27" customFormat="1" ht="15.75" customHeight="1" x14ac:dyDescent="0.25">
      <c r="A74" s="3"/>
      <c r="B74" s="65"/>
      <c r="D74" s="67"/>
      <c r="G74" s="67"/>
      <c r="I74" s="77"/>
    </row>
    <row r="75" spans="1:9" s="27" customFormat="1" ht="15.75" customHeight="1" x14ac:dyDescent="0.25">
      <c r="A75" s="3"/>
      <c r="B75" s="65"/>
      <c r="D75" s="67"/>
      <c r="G75" s="67"/>
      <c r="I75" s="77"/>
    </row>
    <row r="76" spans="1:9" s="25" customFormat="1" ht="15.75" customHeight="1" x14ac:dyDescent="0.25">
      <c r="A76" s="69"/>
      <c r="B76" s="65"/>
      <c r="C76" s="27"/>
      <c r="D76" s="67"/>
      <c r="E76" s="27"/>
      <c r="F76" s="71"/>
      <c r="G76" s="27"/>
      <c r="H76" s="27"/>
      <c r="I76" s="71"/>
    </row>
    <row r="77" spans="1:9" s="25" customFormat="1" ht="15.75" customHeight="1" x14ac:dyDescent="0.25">
      <c r="A77" s="69"/>
      <c r="B77" s="65"/>
      <c r="C77" s="27"/>
      <c r="D77" s="67"/>
      <c r="E77" s="27"/>
      <c r="F77" s="71"/>
      <c r="G77" s="27"/>
      <c r="H77" s="27"/>
      <c r="I77" s="71"/>
    </row>
    <row r="78" spans="1:9" s="76" customFormat="1" x14ac:dyDescent="0.25">
      <c r="A78" s="79"/>
      <c r="B78" s="80"/>
      <c r="C78" s="80"/>
      <c r="D78" s="81"/>
      <c r="E78" s="80"/>
      <c r="F78" s="80"/>
      <c r="G78" s="80"/>
      <c r="H78" s="80"/>
      <c r="I78" s="78"/>
    </row>
    <row r="79" spans="1:9" s="76" customFormat="1" ht="15.75" customHeight="1" x14ac:dyDescent="0.25">
      <c r="A79" s="82"/>
      <c r="B79" s="80"/>
      <c r="C79" s="80"/>
      <c r="D79" s="81"/>
      <c r="E79" s="80"/>
      <c r="F79" s="80"/>
      <c r="G79" s="80"/>
      <c r="H79" s="80"/>
      <c r="I79" s="78"/>
    </row>
    <row r="80" spans="1:9" s="25" customFormat="1" x14ac:dyDescent="0.25">
      <c r="A80" s="3"/>
      <c r="B80" s="70"/>
      <c r="C80" s="27"/>
      <c r="D80" s="67"/>
      <c r="E80" s="27"/>
      <c r="F80" s="71"/>
      <c r="G80" s="27"/>
      <c r="H80" s="27"/>
      <c r="I80" s="71"/>
    </row>
    <row r="81" spans="1:9" s="25" customFormat="1" x14ac:dyDescent="0.25">
      <c r="A81" s="69"/>
      <c r="B81" s="70"/>
      <c r="C81" s="27"/>
      <c r="D81" s="67"/>
      <c r="E81" s="27"/>
      <c r="F81" s="71"/>
      <c r="G81" s="27"/>
      <c r="H81" s="27"/>
      <c r="I81" s="71"/>
    </row>
    <row r="82" spans="1:9" s="25" customFormat="1" ht="15.75" customHeight="1" x14ac:dyDescent="0.25">
      <c r="A82" s="27"/>
      <c r="B82" s="27"/>
      <c r="C82" s="27"/>
      <c r="D82" s="67"/>
      <c r="E82" s="27"/>
      <c r="F82" s="27"/>
      <c r="G82" s="27"/>
      <c r="H82" s="27"/>
      <c r="I82" s="71"/>
    </row>
    <row r="83" spans="1:9" s="25" customFormat="1" x14ac:dyDescent="0.25">
      <c r="A83" s="27"/>
      <c r="B83" s="70"/>
      <c r="C83" s="27"/>
      <c r="D83" s="67"/>
      <c r="E83" s="27"/>
      <c r="F83" s="71"/>
      <c r="G83" s="27"/>
      <c r="H83" s="27"/>
      <c r="I83" s="71"/>
    </row>
    <row r="84" spans="1:9" s="25" customFormat="1" x14ac:dyDescent="0.25">
      <c r="A84" s="27"/>
      <c r="B84" s="70"/>
      <c r="C84" s="27"/>
      <c r="D84" s="67"/>
      <c r="E84" s="27"/>
      <c r="F84" s="71"/>
      <c r="G84" s="27"/>
      <c r="H84" s="27"/>
      <c r="I84" s="71"/>
    </row>
    <row r="85" spans="1:9" s="25" customFormat="1" x14ac:dyDescent="0.25">
      <c r="A85" s="27"/>
      <c r="B85" s="70"/>
      <c r="C85" s="27"/>
      <c r="D85" s="67"/>
      <c r="E85" s="27"/>
      <c r="F85" s="71"/>
      <c r="G85" s="27"/>
      <c r="H85" s="27"/>
      <c r="I85" s="71"/>
    </row>
    <row r="86" spans="1:9" s="25" customFormat="1" x14ac:dyDescent="0.25">
      <c r="A86" s="27"/>
      <c r="B86" s="70"/>
      <c r="C86" s="27"/>
      <c r="D86" s="67"/>
      <c r="E86" s="27"/>
      <c r="F86" s="71"/>
      <c r="G86" s="27"/>
      <c r="H86" s="27"/>
      <c r="I86" s="71"/>
    </row>
    <row r="89" spans="1:9" ht="20.25" x14ac:dyDescent="0.3">
      <c r="A89" s="1"/>
      <c r="E89" s="5"/>
      <c r="G89" s="7"/>
    </row>
  </sheetData>
  <printOptions horizontalCentered="1"/>
  <pageMargins left="0.25" right="0.3" top="0.19685039370078741" bottom="0.4" header="0" footer="0"/>
  <pageSetup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zoomScale="75" zoomScaleNormal="75" workbookViewId="0">
      <selection activeCell="C13" sqref="C13"/>
    </sheetView>
  </sheetViews>
  <sheetFormatPr baseColWidth="10" defaultColWidth="11.42578125" defaultRowHeight="12.75" x14ac:dyDescent="0.2"/>
  <cols>
    <col min="1" max="1" width="45.5703125" style="4" customWidth="1"/>
    <col min="2" max="2" width="18.42578125" style="4" customWidth="1"/>
    <col min="3" max="3" width="4.28515625" style="4" customWidth="1"/>
    <col min="4" max="4" width="6.28515625" style="4" customWidth="1"/>
    <col min="5" max="5" width="16.42578125" style="4" customWidth="1"/>
    <col min="6" max="6" width="2.7109375" style="4" customWidth="1"/>
    <col min="7" max="7" width="15.5703125" style="4" bestFit="1" customWidth="1"/>
    <col min="8" max="8" width="15.85546875" style="4" customWidth="1"/>
    <col min="9" max="16384" width="11.42578125" style="4"/>
  </cols>
  <sheetData>
    <row r="1" spans="1:10" s="3" customFormat="1" ht="38.25" customHeight="1" x14ac:dyDescent="0.3">
      <c r="A1" s="7"/>
      <c r="B1" s="2"/>
      <c r="D1" s="4"/>
      <c r="E1" s="7"/>
      <c r="G1" s="5"/>
      <c r="H1" s="83"/>
    </row>
    <row r="2" spans="1:10" s="16" customFormat="1" ht="30" customHeight="1" x14ac:dyDescent="0.35">
      <c r="A2" s="10" t="s">
        <v>0</v>
      </c>
      <c r="B2" s="11"/>
      <c r="C2" s="12"/>
      <c r="D2" s="13"/>
      <c r="E2" s="12"/>
      <c r="F2" s="12"/>
      <c r="G2" s="13"/>
    </row>
    <row r="3" spans="1:10" s="3" customFormat="1" ht="24.95" customHeight="1" x14ac:dyDescent="0.25">
      <c r="A3" s="84" t="s">
        <v>39</v>
      </c>
      <c r="B3" s="85"/>
      <c r="C3" s="22"/>
      <c r="D3" s="22"/>
      <c r="E3" s="22"/>
      <c r="F3" s="22"/>
      <c r="G3" s="22"/>
      <c r="H3" s="9"/>
    </row>
    <row r="4" spans="1:10" s="3" customFormat="1" ht="18" x14ac:dyDescent="0.25">
      <c r="A4" s="84" t="str">
        <f>+'[19](1)FECHAS'!B16</f>
        <v xml:space="preserve">DEL 01 AL 31 DE ENERO DE 2023 Y 2022. </v>
      </c>
      <c r="B4" s="85"/>
      <c r="C4" s="22"/>
      <c r="D4" s="22"/>
      <c r="E4" s="22"/>
      <c r="F4" s="22"/>
      <c r="G4" s="22"/>
      <c r="H4" s="9"/>
    </row>
    <row r="5" spans="1:10" s="3" customFormat="1" ht="18" x14ac:dyDescent="0.25">
      <c r="A5" s="84" t="s">
        <v>2</v>
      </c>
      <c r="B5" s="85"/>
      <c r="C5" s="22"/>
      <c r="D5" s="22"/>
      <c r="E5" s="22"/>
      <c r="F5" s="22"/>
      <c r="G5" s="22"/>
      <c r="H5" s="9"/>
    </row>
    <row r="6" spans="1:10" s="3" customFormat="1" ht="18" x14ac:dyDescent="0.25">
      <c r="A6" s="22"/>
      <c r="B6" s="85"/>
      <c r="C6" s="22"/>
      <c r="D6" s="22"/>
      <c r="E6" s="22"/>
      <c r="F6" s="22"/>
      <c r="G6" s="22"/>
      <c r="H6" s="9"/>
    </row>
    <row r="7" spans="1:10" s="3" customFormat="1" ht="18" x14ac:dyDescent="0.25">
      <c r="A7" s="22"/>
      <c r="B7" s="85"/>
      <c r="C7" s="22"/>
      <c r="D7" s="22"/>
      <c r="E7" s="22"/>
      <c r="F7" s="22"/>
      <c r="G7" s="22"/>
      <c r="H7" s="9"/>
    </row>
    <row r="8" spans="1:10" s="3" customFormat="1" ht="18.75" x14ac:dyDescent="0.3">
      <c r="A8" s="21"/>
      <c r="B8" s="20"/>
      <c r="C8" s="21"/>
      <c r="D8" s="22"/>
      <c r="E8" s="29">
        <v>2023</v>
      </c>
      <c r="F8" s="30"/>
      <c r="G8" s="29">
        <v>2022</v>
      </c>
      <c r="H8" s="9"/>
    </row>
    <row r="9" spans="1:10" s="3" customFormat="1" ht="18.75" x14ac:dyDescent="0.3">
      <c r="A9" s="86" t="s">
        <v>40</v>
      </c>
      <c r="B9" s="20"/>
      <c r="C9" s="21"/>
      <c r="D9" s="22"/>
      <c r="E9" s="42"/>
      <c r="F9" s="21"/>
      <c r="G9" s="42"/>
      <c r="H9" s="9"/>
    </row>
    <row r="10" spans="1:10" s="3" customFormat="1" ht="18.75" x14ac:dyDescent="0.3">
      <c r="A10" s="87" t="s">
        <v>41</v>
      </c>
      <c r="B10" s="20"/>
      <c r="C10" s="21"/>
      <c r="D10" s="22"/>
      <c r="E10" s="38">
        <v>27768.7</v>
      </c>
      <c r="F10" s="34"/>
      <c r="G10" s="38">
        <v>24012.9</v>
      </c>
      <c r="H10" s="9"/>
      <c r="I10" s="88"/>
      <c r="J10" s="88"/>
    </row>
    <row r="11" spans="1:10" s="3" customFormat="1" ht="18.75" x14ac:dyDescent="0.3">
      <c r="A11" s="87" t="s">
        <v>42</v>
      </c>
      <c r="B11" s="20"/>
      <c r="C11" s="21"/>
      <c r="D11" s="22"/>
      <c r="E11" s="42">
        <v>3037.3</v>
      </c>
      <c r="F11" s="34"/>
      <c r="G11" s="89">
        <v>2822.7</v>
      </c>
      <c r="H11" s="59"/>
      <c r="I11" s="88"/>
      <c r="J11" s="88"/>
    </row>
    <row r="12" spans="1:10" s="3" customFormat="1" ht="18.75" x14ac:dyDescent="0.3">
      <c r="A12" s="87" t="s">
        <v>43</v>
      </c>
      <c r="B12" s="20"/>
      <c r="C12" s="21"/>
      <c r="D12" s="22"/>
      <c r="E12" s="42">
        <v>4128.6000000000004</v>
      </c>
      <c r="F12" s="34"/>
      <c r="G12" s="89">
        <v>2897.7</v>
      </c>
      <c r="H12" s="9"/>
      <c r="I12" s="88"/>
      <c r="J12" s="88"/>
    </row>
    <row r="13" spans="1:10" s="3" customFormat="1" ht="18.75" x14ac:dyDescent="0.3">
      <c r="A13" s="87" t="s">
        <v>44</v>
      </c>
      <c r="B13" s="20"/>
      <c r="C13" s="21"/>
      <c r="D13" s="22"/>
      <c r="E13" s="42">
        <v>48.8</v>
      </c>
      <c r="F13" s="34"/>
      <c r="G13" s="89">
        <v>23.9</v>
      </c>
      <c r="H13" s="9"/>
      <c r="I13" s="88"/>
      <c r="J13" s="88"/>
    </row>
    <row r="14" spans="1:10" s="3" customFormat="1" ht="18.75" x14ac:dyDescent="0.3">
      <c r="A14" s="87" t="s">
        <v>45</v>
      </c>
      <c r="B14" s="20"/>
      <c r="C14" s="21"/>
      <c r="D14" s="22"/>
      <c r="E14" s="42">
        <v>945.9</v>
      </c>
      <c r="F14" s="34"/>
      <c r="G14" s="89">
        <v>2930.2</v>
      </c>
      <c r="H14" s="9"/>
      <c r="I14" s="88"/>
      <c r="J14" s="88"/>
    </row>
    <row r="15" spans="1:10" s="3" customFormat="1" ht="18.75" x14ac:dyDescent="0.3">
      <c r="A15" s="87" t="s">
        <v>46</v>
      </c>
      <c r="B15" s="20"/>
      <c r="C15" s="21"/>
      <c r="D15" s="22"/>
      <c r="E15" s="42">
        <v>773.9</v>
      </c>
      <c r="F15" s="34"/>
      <c r="G15" s="89">
        <v>74.099999999999994</v>
      </c>
      <c r="H15" s="9"/>
      <c r="I15" s="88"/>
      <c r="J15" s="88"/>
    </row>
    <row r="16" spans="1:10" s="3" customFormat="1" ht="18.75" x14ac:dyDescent="0.3">
      <c r="A16" s="87" t="s">
        <v>47</v>
      </c>
      <c r="B16" s="20"/>
      <c r="C16" s="21"/>
      <c r="D16" s="22"/>
      <c r="E16" s="42">
        <v>539.70000000000005</v>
      </c>
      <c r="F16" s="34"/>
      <c r="G16" s="89">
        <v>204.3</v>
      </c>
      <c r="H16" s="9"/>
      <c r="I16" s="88"/>
      <c r="J16" s="88"/>
    </row>
    <row r="17" spans="1:10" s="3" customFormat="1" ht="18.75" x14ac:dyDescent="0.3">
      <c r="A17" s="87" t="s">
        <v>48</v>
      </c>
      <c r="B17" s="20"/>
      <c r="C17" s="21"/>
      <c r="D17" s="22"/>
      <c r="E17" s="42">
        <v>213.6</v>
      </c>
      <c r="F17" s="34"/>
      <c r="G17" s="89">
        <v>176.2</v>
      </c>
      <c r="H17" s="9"/>
      <c r="I17" s="88"/>
      <c r="J17" s="88"/>
    </row>
    <row r="18" spans="1:10" s="3" customFormat="1" ht="18.75" x14ac:dyDescent="0.3">
      <c r="A18" s="87" t="s">
        <v>49</v>
      </c>
      <c r="B18" s="20"/>
      <c r="C18" s="21"/>
      <c r="D18" s="22"/>
      <c r="E18" s="90">
        <v>6630.4</v>
      </c>
      <c r="F18" s="34"/>
      <c r="G18" s="91">
        <v>6156.1</v>
      </c>
      <c r="H18" s="9"/>
      <c r="I18" s="88"/>
      <c r="J18" s="88"/>
    </row>
    <row r="19" spans="1:10" s="3" customFormat="1" ht="18.75" x14ac:dyDescent="0.3">
      <c r="A19" s="87"/>
      <c r="B19" s="20"/>
      <c r="C19" s="21"/>
      <c r="D19" s="22"/>
      <c r="E19" s="20">
        <f>SUM(E10:E18)</f>
        <v>44086.9</v>
      </c>
      <c r="F19" s="34"/>
      <c r="G19" s="20">
        <f>SUM(G10:G18)</f>
        <v>39298.1</v>
      </c>
      <c r="H19" s="9"/>
      <c r="I19" s="88"/>
      <c r="J19" s="88"/>
    </row>
    <row r="20" spans="1:10" s="3" customFormat="1" ht="18.75" x14ac:dyDescent="0.3">
      <c r="A20" s="86" t="s">
        <v>50</v>
      </c>
      <c r="B20" s="20"/>
      <c r="C20" s="21"/>
      <c r="D20" s="22"/>
      <c r="E20" s="42"/>
      <c r="F20" s="34"/>
      <c r="G20" s="42"/>
      <c r="H20" s="9"/>
      <c r="I20" s="88"/>
      <c r="J20" s="88"/>
    </row>
    <row r="21" spans="1:10" s="3" customFormat="1" ht="18.75" x14ac:dyDescent="0.3">
      <c r="A21" s="86" t="s">
        <v>51</v>
      </c>
      <c r="B21" s="20"/>
      <c r="C21" s="21"/>
      <c r="D21" s="22"/>
      <c r="E21" s="42"/>
      <c r="F21" s="34"/>
      <c r="G21" s="89"/>
      <c r="H21" s="9"/>
      <c r="I21" s="88"/>
      <c r="J21" s="88"/>
    </row>
    <row r="22" spans="1:10" s="3" customFormat="1" ht="18.75" x14ac:dyDescent="0.3">
      <c r="A22" s="87" t="s">
        <v>52</v>
      </c>
      <c r="B22" s="20"/>
      <c r="C22" s="21"/>
      <c r="D22" s="22"/>
      <c r="E22" s="42">
        <v>3531.6</v>
      </c>
      <c r="F22" s="34"/>
      <c r="G22" s="89">
        <v>2826.7</v>
      </c>
      <c r="H22" s="9"/>
      <c r="I22" s="88"/>
      <c r="J22" s="88"/>
    </row>
    <row r="23" spans="1:10" s="3" customFormat="1" ht="18.75" x14ac:dyDescent="0.3">
      <c r="A23" s="87" t="s">
        <v>53</v>
      </c>
      <c r="B23" s="20"/>
      <c r="C23" s="21"/>
      <c r="D23" s="22"/>
      <c r="E23" s="42">
        <v>4305.8</v>
      </c>
      <c r="F23" s="34"/>
      <c r="G23" s="89">
        <v>1364.1</v>
      </c>
      <c r="H23" s="9"/>
      <c r="I23" s="88"/>
      <c r="J23" s="88"/>
    </row>
    <row r="24" spans="1:10" s="3" customFormat="1" ht="18.75" x14ac:dyDescent="0.3">
      <c r="A24" s="92" t="s">
        <v>54</v>
      </c>
      <c r="B24" s="20"/>
      <c r="C24" s="21"/>
      <c r="D24" s="22"/>
      <c r="E24" s="42">
        <v>618.20000000000005</v>
      </c>
      <c r="F24" s="34"/>
      <c r="G24" s="89">
        <v>797.3</v>
      </c>
      <c r="H24" s="9"/>
      <c r="I24" s="88"/>
      <c r="J24" s="88"/>
    </row>
    <row r="25" spans="1:10" s="3" customFormat="1" ht="18.75" x14ac:dyDescent="0.3">
      <c r="A25" s="92" t="s">
        <v>55</v>
      </c>
      <c r="B25" s="20"/>
      <c r="C25" s="21"/>
      <c r="D25" s="22"/>
      <c r="E25" s="42">
        <v>68.7</v>
      </c>
      <c r="F25" s="34"/>
      <c r="G25" s="89">
        <v>7.5</v>
      </c>
      <c r="H25" s="9"/>
      <c r="I25" s="88"/>
      <c r="J25" s="88"/>
    </row>
    <row r="26" spans="1:10" s="3" customFormat="1" ht="18.75" x14ac:dyDescent="0.3">
      <c r="A26" s="87" t="s">
        <v>47</v>
      </c>
      <c r="B26" s="20"/>
      <c r="C26" s="21"/>
      <c r="D26" s="22"/>
      <c r="E26" s="42">
        <v>1374.9</v>
      </c>
      <c r="F26" s="34"/>
      <c r="G26" s="89">
        <v>1441.1</v>
      </c>
      <c r="H26" s="9"/>
      <c r="I26" s="88"/>
      <c r="J26" s="88"/>
    </row>
    <row r="27" spans="1:10" s="3" customFormat="1" ht="18.75" x14ac:dyDescent="0.3">
      <c r="A27" s="92" t="s">
        <v>48</v>
      </c>
      <c r="B27" s="20"/>
      <c r="C27" s="21"/>
      <c r="D27" s="22"/>
      <c r="E27" s="42">
        <v>47.9</v>
      </c>
      <c r="F27" s="34"/>
      <c r="G27" s="89">
        <v>0.1</v>
      </c>
      <c r="H27" s="9"/>
      <c r="I27" s="88"/>
      <c r="J27" s="88"/>
    </row>
    <row r="28" spans="1:10" s="3" customFormat="1" ht="18.75" x14ac:dyDescent="0.3">
      <c r="A28" s="92" t="s">
        <v>49</v>
      </c>
      <c r="B28" s="20"/>
      <c r="C28" s="21"/>
      <c r="D28" s="22"/>
      <c r="E28" s="90">
        <v>4434.1000000000004</v>
      </c>
      <c r="F28" s="34"/>
      <c r="G28" s="91">
        <v>4046.5</v>
      </c>
      <c r="H28" s="9"/>
      <c r="I28" s="88"/>
      <c r="J28" s="88"/>
    </row>
    <row r="29" spans="1:10" s="3" customFormat="1" ht="18.75" x14ac:dyDescent="0.3">
      <c r="A29" s="92" t="s">
        <v>56</v>
      </c>
      <c r="B29" s="20"/>
      <c r="C29" s="21"/>
      <c r="D29" s="22"/>
      <c r="E29" s="93">
        <f>SUM(E22:E28)</f>
        <v>14381.2</v>
      </c>
      <c r="F29" s="34"/>
      <c r="G29" s="93">
        <f>SUM(G22:G28)</f>
        <v>10483.299999999999</v>
      </c>
      <c r="H29" s="9"/>
      <c r="I29" s="88"/>
      <c r="J29" s="88"/>
    </row>
    <row r="30" spans="1:10" s="3" customFormat="1" ht="18.75" x14ac:dyDescent="0.3">
      <c r="A30" s="94" t="s">
        <v>57</v>
      </c>
      <c r="B30" s="20"/>
      <c r="C30" s="21"/>
      <c r="D30" s="22"/>
      <c r="E30" s="119">
        <f>+E19-E29</f>
        <v>29705.7</v>
      </c>
      <c r="F30" s="41"/>
      <c r="G30" s="119">
        <f>+G19-G29</f>
        <v>28814.799999999999</v>
      </c>
      <c r="H30" s="120"/>
      <c r="I30" s="88"/>
      <c r="J30" s="88"/>
    </row>
    <row r="31" spans="1:10" s="3" customFormat="1" ht="6" customHeight="1" x14ac:dyDescent="0.3">
      <c r="A31" s="94"/>
      <c r="B31" s="20"/>
      <c r="C31" s="21"/>
      <c r="D31" s="22"/>
      <c r="E31" s="119"/>
      <c r="F31" s="41"/>
      <c r="G31" s="119"/>
      <c r="H31" s="120"/>
      <c r="I31" s="88"/>
      <c r="J31" s="88"/>
    </row>
    <row r="32" spans="1:10" s="3" customFormat="1" ht="18.75" x14ac:dyDescent="0.3">
      <c r="A32" s="92" t="s">
        <v>58</v>
      </c>
      <c r="B32" s="20"/>
      <c r="C32" s="21"/>
      <c r="D32" s="22"/>
      <c r="E32" s="90">
        <v>5328.7</v>
      </c>
      <c r="F32" s="34"/>
      <c r="G32" s="91">
        <v>3570.9</v>
      </c>
      <c r="H32" s="9"/>
      <c r="I32" s="88"/>
      <c r="J32" s="88"/>
    </row>
    <row r="33" spans="1:10" s="3" customFormat="1" ht="18.75" hidden="1" x14ac:dyDescent="0.3">
      <c r="A33" s="92" t="s">
        <v>59</v>
      </c>
      <c r="B33" s="20"/>
      <c r="C33" s="21"/>
      <c r="D33" s="22"/>
      <c r="E33" s="42"/>
      <c r="F33" s="34"/>
      <c r="G33" s="90"/>
      <c r="H33" s="9"/>
      <c r="I33" s="88"/>
      <c r="J33" s="88"/>
    </row>
    <row r="34" spans="1:10" s="3" customFormat="1" ht="18.75" x14ac:dyDescent="0.3">
      <c r="A34" s="94" t="s">
        <v>60</v>
      </c>
      <c r="B34" s="20"/>
      <c r="C34" s="21"/>
      <c r="D34" s="22"/>
      <c r="E34" s="121">
        <f>+E30-E32</f>
        <v>24377</v>
      </c>
      <c r="F34" s="41"/>
      <c r="G34" s="121">
        <f>+G30-G32</f>
        <v>25243.899999999998</v>
      </c>
      <c r="H34" s="9"/>
      <c r="I34" s="88"/>
      <c r="J34" s="88"/>
    </row>
    <row r="35" spans="1:10" s="3" customFormat="1" ht="18.75" x14ac:dyDescent="0.3">
      <c r="A35" s="92"/>
      <c r="B35" s="20"/>
      <c r="C35" s="21"/>
      <c r="D35" s="22"/>
      <c r="E35" s="42"/>
      <c r="F35" s="34"/>
      <c r="G35" s="42"/>
      <c r="H35" s="9"/>
      <c r="I35" s="88"/>
      <c r="J35" s="88"/>
    </row>
    <row r="36" spans="1:10" s="3" customFormat="1" ht="18.75" x14ac:dyDescent="0.3">
      <c r="A36" s="94" t="s">
        <v>61</v>
      </c>
      <c r="B36" s="20"/>
      <c r="C36" s="21"/>
      <c r="D36" s="22"/>
      <c r="E36" s="42"/>
      <c r="F36" s="34"/>
      <c r="G36" s="42"/>
      <c r="H36" s="9"/>
      <c r="I36" s="88"/>
      <c r="J36" s="88"/>
    </row>
    <row r="37" spans="1:10" s="3" customFormat="1" ht="18.75" x14ac:dyDescent="0.3">
      <c r="A37" s="92" t="s">
        <v>62</v>
      </c>
      <c r="B37" s="20"/>
      <c r="C37" s="21"/>
      <c r="D37" s="22"/>
      <c r="E37" s="42">
        <v>5782.9</v>
      </c>
      <c r="F37" s="34"/>
      <c r="G37" s="89">
        <v>6145.6</v>
      </c>
      <c r="H37" s="9"/>
      <c r="I37" s="88"/>
      <c r="J37" s="88"/>
    </row>
    <row r="38" spans="1:10" s="3" customFormat="1" ht="18.75" x14ac:dyDescent="0.3">
      <c r="A38" s="92" t="s">
        <v>63</v>
      </c>
      <c r="B38" s="20"/>
      <c r="C38" s="21"/>
      <c r="D38" s="22"/>
      <c r="E38" s="42">
        <v>4476.1000000000004</v>
      </c>
      <c r="F38" s="34"/>
      <c r="G38" s="89">
        <v>4723.7</v>
      </c>
      <c r="H38" s="9"/>
      <c r="I38" s="88"/>
      <c r="J38" s="88"/>
    </row>
    <row r="39" spans="1:10" s="3" customFormat="1" ht="18.75" x14ac:dyDescent="0.3">
      <c r="A39" s="92" t="s">
        <v>64</v>
      </c>
      <c r="B39" s="20"/>
      <c r="C39" s="21"/>
      <c r="D39" s="22"/>
      <c r="E39" s="90">
        <v>1468.2</v>
      </c>
      <c r="F39" s="34"/>
      <c r="G39" s="91">
        <v>1355.9</v>
      </c>
      <c r="H39" s="9"/>
      <c r="I39" s="88"/>
      <c r="J39" s="88"/>
    </row>
    <row r="40" spans="1:10" s="3" customFormat="1" ht="18.75" x14ac:dyDescent="0.3">
      <c r="A40" s="92" t="s">
        <v>56</v>
      </c>
      <c r="B40" s="20"/>
      <c r="C40" s="21"/>
      <c r="D40" s="22"/>
      <c r="E40" s="44">
        <f>SUM(E37:E39)</f>
        <v>11727.2</v>
      </c>
      <c r="F40" s="34"/>
      <c r="G40" s="44">
        <f>SUM(G37:G39)</f>
        <v>12225.199999999999</v>
      </c>
      <c r="H40" s="9"/>
      <c r="I40" s="88"/>
      <c r="J40" s="88"/>
    </row>
    <row r="41" spans="1:10" s="3" customFormat="1" ht="9" customHeight="1" x14ac:dyDescent="0.3">
      <c r="A41" s="92"/>
      <c r="B41" s="20"/>
      <c r="C41" s="21"/>
      <c r="D41" s="22"/>
      <c r="E41" s="42"/>
      <c r="F41" s="34"/>
      <c r="G41" s="42"/>
      <c r="H41" s="9"/>
      <c r="I41" s="88"/>
      <c r="J41" s="88"/>
    </row>
    <row r="42" spans="1:10" s="3" customFormat="1" ht="18.75" x14ac:dyDescent="0.3">
      <c r="A42" s="94" t="s">
        <v>65</v>
      </c>
      <c r="B42" s="122"/>
      <c r="C42" s="23"/>
      <c r="D42" s="84"/>
      <c r="E42" s="41">
        <f>+E34-E40</f>
        <v>12649.8</v>
      </c>
      <c r="F42" s="41"/>
      <c r="G42" s="41">
        <f>+G34-G40</f>
        <v>13018.699999999999</v>
      </c>
      <c r="H42" s="9"/>
      <c r="I42" s="88"/>
      <c r="J42" s="88"/>
    </row>
    <row r="43" spans="1:10" s="3" customFormat="1" ht="18.75" x14ac:dyDescent="0.3">
      <c r="A43" s="92"/>
      <c r="B43" s="20"/>
      <c r="C43" s="21"/>
      <c r="D43" s="22"/>
      <c r="E43" s="42"/>
      <c r="F43" s="34"/>
      <c r="G43" s="42"/>
      <c r="H43" s="9"/>
      <c r="I43" s="88"/>
      <c r="J43" s="88"/>
    </row>
    <row r="44" spans="1:10" s="3" customFormat="1" ht="18.75" x14ac:dyDescent="0.3">
      <c r="A44" s="92" t="s">
        <v>66</v>
      </c>
      <c r="B44" s="20"/>
      <c r="C44" s="21"/>
      <c r="D44" s="22"/>
      <c r="E44" s="42">
        <v>-9.5</v>
      </c>
      <c r="F44" s="34"/>
      <c r="G44" s="89">
        <v>0</v>
      </c>
      <c r="H44" s="9"/>
      <c r="I44" s="88"/>
      <c r="J44" s="88"/>
    </row>
    <row r="45" spans="1:10" s="3" customFormat="1" ht="18.75" x14ac:dyDescent="0.3">
      <c r="A45" s="92" t="s">
        <v>56</v>
      </c>
      <c r="B45" s="20"/>
      <c r="C45" s="21"/>
      <c r="D45" s="22"/>
      <c r="E45" s="42"/>
      <c r="F45" s="34"/>
      <c r="G45" s="89"/>
      <c r="H45" s="9"/>
      <c r="I45" s="88"/>
      <c r="J45" s="88"/>
    </row>
    <row r="46" spans="1:10" s="3" customFormat="1" ht="18.75" x14ac:dyDescent="0.3">
      <c r="A46" s="92" t="s">
        <v>67</v>
      </c>
      <c r="B46" s="20"/>
      <c r="C46" s="21"/>
      <c r="D46" s="22"/>
      <c r="E46" s="43">
        <v>1775.3</v>
      </c>
      <c r="F46" s="34"/>
      <c r="G46" s="89">
        <v>2396.5</v>
      </c>
      <c r="H46" s="9"/>
      <c r="I46" s="88"/>
      <c r="J46" s="88"/>
    </row>
    <row r="47" spans="1:10" s="3" customFormat="1" ht="18.75" x14ac:dyDescent="0.3">
      <c r="A47" s="92"/>
      <c r="B47" s="20"/>
      <c r="C47" s="21"/>
      <c r="D47" s="22"/>
      <c r="E47" s="90"/>
      <c r="F47" s="34"/>
      <c r="G47" s="91"/>
      <c r="H47" s="9"/>
      <c r="I47" s="88"/>
      <c r="J47" s="88"/>
    </row>
    <row r="48" spans="1:10" s="3" customFormat="1" ht="18.75" x14ac:dyDescent="0.3">
      <c r="A48" s="94" t="s">
        <v>68</v>
      </c>
      <c r="B48" s="20"/>
      <c r="C48" s="21"/>
      <c r="D48" s="22"/>
      <c r="E48" s="123">
        <f>SUM(E42:E46)</f>
        <v>14415.599999999999</v>
      </c>
      <c r="F48" s="41"/>
      <c r="G48" s="123">
        <f>SUM(G42:G46)</f>
        <v>15415.199999999999</v>
      </c>
      <c r="H48" s="9"/>
      <c r="I48" s="88"/>
      <c r="J48" s="88"/>
    </row>
    <row r="49" spans="1:10" s="3" customFormat="1" ht="18.75" x14ac:dyDescent="0.3">
      <c r="A49" s="92" t="s">
        <v>56</v>
      </c>
      <c r="B49" s="20"/>
      <c r="C49" s="21"/>
      <c r="D49" s="22"/>
      <c r="E49" s="43"/>
      <c r="F49" s="60"/>
      <c r="G49" s="43"/>
      <c r="H49" s="9"/>
      <c r="I49" s="88"/>
      <c r="J49" s="88"/>
    </row>
    <row r="50" spans="1:10" s="3" customFormat="1" ht="18.75" x14ac:dyDescent="0.3">
      <c r="A50" s="92" t="s">
        <v>69</v>
      </c>
      <c r="B50" s="20"/>
      <c r="C50" s="21"/>
      <c r="D50" s="22"/>
      <c r="E50" s="34">
        <v>-4195.2</v>
      </c>
      <c r="F50" s="34"/>
      <c r="G50" s="34">
        <v>-3887.7</v>
      </c>
      <c r="H50" s="9"/>
      <c r="I50" s="88"/>
      <c r="J50" s="88"/>
    </row>
    <row r="51" spans="1:10" s="3" customFormat="1" ht="18.75" x14ac:dyDescent="0.3">
      <c r="A51" s="92"/>
      <c r="B51" s="20"/>
      <c r="C51" s="21"/>
      <c r="D51" s="22"/>
      <c r="E51" s="90"/>
      <c r="F51" s="34"/>
      <c r="G51" s="90"/>
      <c r="H51" s="9"/>
      <c r="I51" s="88"/>
      <c r="J51" s="88"/>
    </row>
    <row r="52" spans="1:10" s="3" customFormat="1" ht="18.75" x14ac:dyDescent="0.3">
      <c r="A52" s="94" t="s">
        <v>70</v>
      </c>
      <c r="B52" s="20"/>
      <c r="C52" s="21"/>
      <c r="D52" s="22"/>
      <c r="E52" s="41">
        <f>SUM(E48:E50)</f>
        <v>10220.399999999998</v>
      </c>
      <c r="F52" s="34"/>
      <c r="G52" s="41">
        <f>SUM(G48:G50)</f>
        <v>11527.5</v>
      </c>
      <c r="H52" s="9"/>
      <c r="I52" s="88"/>
      <c r="J52" s="88"/>
    </row>
    <row r="53" spans="1:10" s="3" customFormat="1" ht="18.75" x14ac:dyDescent="0.3">
      <c r="A53" s="92"/>
      <c r="B53" s="20"/>
      <c r="C53" s="21"/>
      <c r="D53" s="22"/>
      <c r="E53" s="42"/>
      <c r="F53" s="34"/>
      <c r="G53" s="42"/>
      <c r="H53" s="9"/>
      <c r="I53" s="88"/>
      <c r="J53" s="88"/>
    </row>
    <row r="54" spans="1:10" s="3" customFormat="1" ht="18.75" x14ac:dyDescent="0.3">
      <c r="A54" s="92" t="s">
        <v>71</v>
      </c>
      <c r="B54" s="20"/>
      <c r="C54" s="21"/>
      <c r="D54" s="22"/>
      <c r="E54" s="34">
        <v>-0.1</v>
      </c>
      <c r="F54" s="34"/>
      <c r="G54" s="89">
        <v>-0.1</v>
      </c>
      <c r="H54" s="9"/>
      <c r="I54" s="88"/>
      <c r="J54" s="88"/>
    </row>
    <row r="55" spans="1:10" s="3" customFormat="1" ht="18.75" x14ac:dyDescent="0.3">
      <c r="A55" s="92"/>
      <c r="B55" s="20"/>
      <c r="C55" s="21"/>
      <c r="D55" s="22"/>
      <c r="E55" s="90"/>
      <c r="F55" s="34"/>
      <c r="G55" s="90"/>
      <c r="H55" s="9"/>
      <c r="I55" s="88"/>
      <c r="J55" s="88"/>
    </row>
    <row r="56" spans="1:10" s="3" customFormat="1" ht="19.5" thickBot="1" x14ac:dyDescent="0.35">
      <c r="A56" s="94" t="s">
        <v>72</v>
      </c>
      <c r="B56" s="34"/>
      <c r="C56" s="21"/>
      <c r="D56" s="22"/>
      <c r="E56" s="95">
        <f>SUM(E52:E54)</f>
        <v>10220.299999999997</v>
      </c>
      <c r="F56" s="34"/>
      <c r="G56" s="95">
        <f>SUM(G52:G54)</f>
        <v>11527.4</v>
      </c>
      <c r="H56" s="97"/>
      <c r="I56" s="88"/>
      <c r="J56" s="88"/>
    </row>
    <row r="57" spans="1:10" s="3" customFormat="1" ht="19.5" thickTop="1" x14ac:dyDescent="0.3">
      <c r="A57" s="21"/>
      <c r="B57" s="34"/>
      <c r="C57" s="21"/>
      <c r="D57" s="22"/>
      <c r="E57" s="21"/>
      <c r="F57" s="21"/>
      <c r="G57" s="98"/>
      <c r="H57" s="9"/>
    </row>
    <row r="58" spans="1:10" s="3" customFormat="1" ht="13.5" customHeight="1" x14ac:dyDescent="0.25">
      <c r="A58" s="9"/>
      <c r="B58" s="57"/>
      <c r="C58" s="9"/>
      <c r="D58" s="99"/>
      <c r="E58" s="100"/>
      <c r="F58" s="9"/>
      <c r="G58" s="101"/>
      <c r="H58" s="9"/>
    </row>
    <row r="59" spans="1:10" s="3" customFormat="1" ht="13.5" customHeight="1" x14ac:dyDescent="0.25">
      <c r="A59" s="9"/>
      <c r="B59" s="57"/>
      <c r="C59" s="9"/>
      <c r="D59" s="99"/>
      <c r="E59" s="100"/>
      <c r="F59" s="9"/>
      <c r="G59" s="101"/>
      <c r="H59" s="9"/>
    </row>
    <row r="60" spans="1:10" s="3" customFormat="1" ht="13.5" customHeight="1" x14ac:dyDescent="0.25">
      <c r="A60" s="109"/>
      <c r="B60" s="110"/>
      <c r="C60" s="16"/>
      <c r="D60"/>
      <c r="E60" s="111"/>
      <c r="F60" s="112"/>
      <c r="G60" s="111"/>
      <c r="H60" s="9"/>
    </row>
    <row r="61" spans="1:10" s="3" customFormat="1" ht="13.5" customHeight="1" x14ac:dyDescent="0.25">
      <c r="A61" s="113" t="s">
        <v>73</v>
      </c>
      <c r="B61" s="110"/>
      <c r="C61" s="16"/>
      <c r="D61"/>
      <c r="E61" s="114"/>
      <c r="F61" s="115" t="s">
        <v>74</v>
      </c>
      <c r="G61" s="116"/>
      <c r="H61" s="9"/>
    </row>
    <row r="62" spans="1:10" s="3" customFormat="1" ht="13.5" customHeight="1" x14ac:dyDescent="0.25">
      <c r="A62" s="117" t="s">
        <v>75</v>
      </c>
      <c r="B62" s="110"/>
      <c r="C62" s="16"/>
      <c r="D62"/>
      <c r="E62" s="114"/>
      <c r="F62" s="118" t="s">
        <v>76</v>
      </c>
      <c r="G62" s="111"/>
      <c r="H62" s="9"/>
    </row>
    <row r="63" spans="1:10" s="25" customFormat="1" ht="15.75" x14ac:dyDescent="0.25">
      <c r="A63"/>
      <c r="B63"/>
      <c r="C63"/>
      <c r="D63"/>
      <c r="E63"/>
      <c r="F63"/>
      <c r="G63"/>
    </row>
    <row r="64" spans="1:10" s="75" customFormat="1" ht="15.75" x14ac:dyDescent="0.25">
      <c r="A64"/>
      <c r="B64"/>
      <c r="C64"/>
      <c r="D64"/>
      <c r="E64"/>
      <c r="F64"/>
      <c r="G64"/>
      <c r="H64" s="73"/>
    </row>
    <row r="65" spans="1:8" s="76" customFormat="1" ht="15.75" customHeight="1" x14ac:dyDescent="0.25">
      <c r="A65" s="72"/>
      <c r="B65" s="73"/>
      <c r="C65" s="73"/>
      <c r="D65" s="73"/>
      <c r="E65" s="73"/>
      <c r="G65" s="73"/>
      <c r="H65" s="73"/>
    </row>
    <row r="66" spans="1:8" s="27" customFormat="1" ht="15.75" customHeight="1" x14ac:dyDescent="0.25">
      <c r="A66" s="3"/>
      <c r="B66" s="35"/>
      <c r="C66" s="3"/>
      <c r="D66" s="99"/>
      <c r="E66" s="3"/>
      <c r="F66" s="3"/>
      <c r="G66" s="3"/>
      <c r="H66" s="3"/>
    </row>
    <row r="67" spans="1:8" s="27" customFormat="1" ht="15.75" customHeight="1" x14ac:dyDescent="0.25">
      <c r="A67" s="3"/>
      <c r="B67" s="35"/>
      <c r="C67" s="3"/>
      <c r="D67" s="99"/>
      <c r="E67" s="3"/>
      <c r="F67" s="3"/>
      <c r="G67" s="3"/>
      <c r="H67" s="3"/>
    </row>
    <row r="68" spans="1:8" s="27" customFormat="1" ht="15.75" customHeight="1" x14ac:dyDescent="0.25">
      <c r="A68" s="3"/>
      <c r="B68" s="35"/>
      <c r="C68" s="3"/>
      <c r="D68" s="99"/>
      <c r="E68" s="3"/>
      <c r="F68" s="3"/>
      <c r="G68" s="3"/>
      <c r="H68" s="3"/>
    </row>
    <row r="69" spans="1:8" s="27" customFormat="1" ht="15.75" customHeight="1" x14ac:dyDescent="0.25">
      <c r="A69" s="3"/>
      <c r="B69" s="35"/>
      <c r="C69" s="3"/>
      <c r="D69" s="99"/>
      <c r="E69" s="3"/>
      <c r="F69" s="3"/>
      <c r="G69" s="3"/>
      <c r="H69" s="3"/>
    </row>
    <row r="70" spans="1:8" s="27" customFormat="1" ht="15.75" customHeight="1" x14ac:dyDescent="0.25">
      <c r="A70" s="3"/>
      <c r="B70" s="35"/>
      <c r="C70" s="3"/>
      <c r="D70" s="99"/>
      <c r="E70" s="3"/>
      <c r="F70" s="3"/>
      <c r="G70" s="3"/>
      <c r="H70" s="3"/>
    </row>
    <row r="71" spans="1:8" s="76" customFormat="1" ht="15.75" x14ac:dyDescent="0.25">
      <c r="A71" s="72"/>
      <c r="B71" s="73"/>
      <c r="C71" s="73"/>
      <c r="D71" s="73"/>
      <c r="E71" s="73"/>
      <c r="F71" s="80"/>
      <c r="G71" s="102"/>
      <c r="H71" s="102"/>
    </row>
    <row r="72" spans="1:8" s="76" customFormat="1" ht="15.75" customHeight="1" x14ac:dyDescent="0.25">
      <c r="A72" s="72"/>
      <c r="B72" s="73"/>
      <c r="C72" s="73"/>
      <c r="D72" s="73"/>
      <c r="E72" s="73"/>
      <c r="F72" s="80"/>
      <c r="G72" s="103"/>
      <c r="H72" s="103"/>
    </row>
    <row r="73" spans="1:8" s="27" customFormat="1" ht="15.75" customHeight="1" x14ac:dyDescent="0.25">
      <c r="A73" s="3"/>
      <c r="B73" s="35"/>
      <c r="C73" s="3"/>
      <c r="D73" s="99"/>
      <c r="E73" s="3"/>
      <c r="F73" s="3"/>
      <c r="G73" s="3"/>
      <c r="H73" s="3"/>
    </row>
    <row r="74" spans="1:8" s="27" customFormat="1" ht="15.75" customHeight="1" x14ac:dyDescent="0.25">
      <c r="A74" s="3"/>
      <c r="B74" s="35"/>
      <c r="C74" s="3"/>
      <c r="D74" s="99"/>
      <c r="E74" s="3"/>
      <c r="F74" s="3"/>
      <c r="G74" s="99"/>
      <c r="H74" s="3"/>
    </row>
    <row r="75" spans="1:8" s="27" customFormat="1" ht="15.75" customHeight="1" x14ac:dyDescent="0.25">
      <c r="A75" s="3"/>
      <c r="B75" s="35"/>
      <c r="C75" s="3"/>
      <c r="D75" s="99"/>
      <c r="E75" s="3"/>
      <c r="F75" s="3"/>
      <c r="G75" s="99"/>
      <c r="H75" s="3"/>
    </row>
    <row r="76" spans="1:8" s="25" customFormat="1" ht="15.75" customHeight="1" x14ac:dyDescent="0.25">
      <c r="A76" s="69"/>
      <c r="B76" s="35"/>
      <c r="C76" s="3"/>
      <c r="D76" s="99"/>
      <c r="E76" s="27"/>
      <c r="F76" s="6"/>
      <c r="G76" s="3"/>
      <c r="H76" s="3"/>
    </row>
    <row r="77" spans="1:8" s="25" customFormat="1" ht="15.75" customHeight="1" x14ac:dyDescent="0.25">
      <c r="A77" s="69"/>
      <c r="B77" s="35"/>
      <c r="C77" s="3"/>
      <c r="D77" s="99"/>
      <c r="E77" s="27"/>
      <c r="F77" s="6"/>
      <c r="G77" s="3"/>
      <c r="H77" s="3"/>
    </row>
    <row r="78" spans="1:8" s="107" customFormat="1" ht="15" x14ac:dyDescent="0.25">
      <c r="A78" s="79"/>
      <c r="B78" s="104"/>
      <c r="C78" s="105"/>
      <c r="D78" s="106"/>
      <c r="F78" s="104"/>
      <c r="G78" s="105"/>
      <c r="H78" s="105"/>
    </row>
    <row r="79" spans="1:8" s="107" customFormat="1" ht="15.75" customHeight="1" x14ac:dyDescent="0.25">
      <c r="A79" s="82"/>
      <c r="B79" s="108"/>
      <c r="C79" s="105"/>
      <c r="D79" s="106"/>
      <c r="F79" s="104"/>
      <c r="G79" s="105"/>
      <c r="H79" s="105"/>
    </row>
    <row r="80" spans="1:8" s="3" customFormat="1" ht="13.5" customHeight="1" x14ac:dyDescent="0.25">
      <c r="D80" s="99"/>
      <c r="G80" s="99"/>
    </row>
    <row r="81" ht="13.5" customHeight="1" x14ac:dyDescent="0.2"/>
    <row r="82" ht="13.5" customHeight="1" x14ac:dyDescent="0.2"/>
    <row r="83" ht="13.5" customHeight="1" x14ac:dyDescent="0.2"/>
    <row r="84" ht="13.5" customHeight="1" x14ac:dyDescent="0.2"/>
  </sheetData>
  <printOptions horizontalCentered="1"/>
  <pageMargins left="0.4" right="0.44" top="0.21" bottom="0.42" header="0" footer="0"/>
  <pageSetup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BCE_BA_Conso</vt:lpstr>
      <vt:lpstr>ER_BA_Conso</vt:lpstr>
      <vt:lpstr>BCE_BA_Conso!Área_de_impresión</vt:lpstr>
      <vt:lpstr>ER_BA_Conso!Área_de_impresión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Patricia Ordonez Guzman</dc:creator>
  <cp:lastModifiedBy>Ana Patricia Ordonez Guzman</cp:lastModifiedBy>
  <dcterms:created xsi:type="dcterms:W3CDTF">2023-02-28T21:29:54Z</dcterms:created>
  <dcterms:modified xsi:type="dcterms:W3CDTF">2023-02-28T21:54:44Z</dcterms:modified>
</cp:coreProperties>
</file>