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2\cierres del año 2022\LaGeo\11-NOVIEMBRE\"/>
    </mc:Choice>
  </mc:AlternateContent>
  <xr:revisionPtr revIDLastSave="0" documentId="13_ncr:1_{9289F76B-828B-4CED-AAB9-29AA1EC2C5D8}" xr6:coauthVersionLast="47" xr6:coauthVersionMax="47" xr10:uidLastSave="{00000000-0000-0000-0000-000000000000}"/>
  <bookViews>
    <workbookView xWindow="34410" yWindow="4260" windowWidth="14310" windowHeight="7875" xr2:uid="{00000000-000D-0000-FFFF-FFFF00000000}"/>
  </bookViews>
  <sheets>
    <sheet name="situación financiera" sheetId="1" r:id="rId1"/>
    <sheet name="resultado" sheetId="2" r:id="rId2"/>
    <sheet name="resultado (cust)" sheetId="3" r:id="rId3"/>
  </sheets>
  <definedNames>
    <definedName name="_xlnm.Print_Area" localSheetId="1">resultado!$A$1:$M$62</definedName>
    <definedName name="_xlnm.Print_Area" localSheetId="2">'resultado (cust)'!$A$1:$M$62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48" i="1"/>
  <c r="A7" i="3"/>
  <c r="M17" i="3"/>
  <c r="M23" i="3" s="1"/>
  <c r="M27" i="3" s="1"/>
  <c r="M31" i="3" s="1"/>
  <c r="K17" i="3"/>
  <c r="K23" i="3" s="1"/>
  <c r="K27" i="3" s="1"/>
  <c r="K31" i="3" s="1"/>
  <c r="A2" i="3"/>
  <c r="K33" i="1" l="1"/>
  <c r="I33" i="1"/>
  <c r="K48" i="1" l="1"/>
  <c r="K23" i="1"/>
  <c r="K34" i="1" s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67" i="1"/>
</calcChain>
</file>

<file path=xl/sharedStrings.xml><?xml version="1.0" encoding="utf-8"?>
<sst xmlns="http://schemas.openxmlformats.org/spreadsheetml/2006/main" count="113" uniqueCount="75">
  <si>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</si>
  <si>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</si>
  <si>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</si>
  <si>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</si>
  <si>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</si>
  <si>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</si>
  <si>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</si>
  <si>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</si>
  <si>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</si>
  <si>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</si>
  <si>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</si>
  <si>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</si>
  <si>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</si>
  <si>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</si>
  <si>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</si>
  <si>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</si>
  <si>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</si>
  <si>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</si>
  <si>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</si>
  <si>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</si>
  <si>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</si>
  <si>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</si>
  <si>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</si>
  <si>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</si>
  <si>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</si>
  <si>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</si>
  <si>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</si>
  <si>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</si>
  <si>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</si>
  <si>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</si>
  <si>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</si>
  <si>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</si>
  <si>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</si>
  <si>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</si>
  <si>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</si>
  <si>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</si>
  <si>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</si>
  <si>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</si>
  <si>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</si>
  <si>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</si>
  <si>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</si>
  <si>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</si>
  <si>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</si>
  <si>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</si>
  <si>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</si>
  <si>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</si>
  <si>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</si>
  <si>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</si>
  <si>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</si>
  <si>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</si>
  <si>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</si>
  <si>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</si>
  <si>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</si>
  <si>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</si>
  <si>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</si>
  <si>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</si>
  <si>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</si>
  <si>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</si>
  <si>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</si>
  <si>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</si>
  <si>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</si>
  <si>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</si>
  <si>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</si>
  <si>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</si>
  <si>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</si>
  <si>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</si>
  <si>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</si>
  <si>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</si>
  <si>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</si>
  <si>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</si>
  <si>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</si>
  <si>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</si>
  <si>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</si>
  <si>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30 de noviembre de 2022 y 2021</t>
  </si>
  <si>
    <t>Por el periodo terminado del 1 de enero al 30 de noviembre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</si>
</sst>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  <font>
      <sz val="8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29" fillId="0" borderId="0" xfId="0" applyFont="1"/>
    <xf numFmtId="0" fontId="35" fillId="0" borderId="0" xfId="41" applyFont="1"/>
    <xf numFmtId="0" fontId="29" fillId="0" borderId="0" xfId="41" applyFont="1" applyAlignment="1">
      <alignment horizontal="right"/>
    </xf>
    <xf numFmtId="9" fontId="29" fillId="0" borderId="0" xfId="198" applyFont="1" applyFill="1"/>
    <xf numFmtId="0" fontId="29" fillId="0" borderId="0" xfId="41" applyFont="1"/>
    <xf numFmtId="0" fontId="12" fillId="0" borderId="0" xfId="41" applyFont="1"/>
    <xf numFmtId="0" fontId="12" fillId="0" borderId="0" xfId="0" applyFont="1"/>
    <xf numFmtId="0" fontId="29" fillId="0" borderId="0" xfId="41" applyFont="1" applyAlignment="1">
      <alignment horizontal="left"/>
    </xf>
    <xf numFmtId="37" fontId="29" fillId="0" borderId="0" xfId="41" applyNumberFormat="1" applyFont="1" applyAlignment="1">
      <alignment horizontal="right"/>
    </xf>
    <xf numFmtId="4" fontId="29" fillId="0" borderId="0" xfId="41" applyNumberFormat="1" applyFont="1"/>
    <xf numFmtId="0" fontId="29" fillId="0" borderId="0" xfId="41" applyFont="1" applyAlignment="1">
      <alignment horizontal="left" vertical="center"/>
    </xf>
    <xf numFmtId="0" fontId="29" fillId="0" borderId="13" xfId="41" applyFont="1" applyBorder="1" applyAlignment="1">
      <alignment vertical="center"/>
    </xf>
    <xf numFmtId="0" fontId="29" fillId="0" borderId="13" xfId="41" applyFont="1" applyBorder="1" applyAlignment="1">
      <alignment horizontal="right" vertical="center"/>
    </xf>
    <xf numFmtId="3" fontId="29" fillId="0" borderId="13" xfId="41" applyNumberFormat="1" applyFont="1" applyBorder="1" applyAlignment="1">
      <alignment vertical="center"/>
    </xf>
    <xf numFmtId="3" fontId="29" fillId="0" borderId="0" xfId="41" applyNumberFormat="1" applyFont="1"/>
    <xf numFmtId="0" fontId="60" fillId="0" borderId="0" xfId="41" applyFont="1" applyAlignment="1">
      <alignment horizontal="center"/>
    </xf>
    <xf numFmtId="0" fontId="60" fillId="0" borderId="0" xfId="41" applyFont="1"/>
    <xf numFmtId="0" fontId="61" fillId="0" borderId="0" xfId="41" applyFont="1" applyAlignment="1">
      <alignment horizontal="center"/>
    </xf>
    <xf numFmtId="0" fontId="29" fillId="0" borderId="0" xfId="41" applyFont="1" applyAlignment="1">
      <alignment horizontal="center"/>
    </xf>
    <xf numFmtId="3" fontId="29" fillId="0" borderId="0" xfId="0" applyNumberFormat="1" applyFont="1"/>
    <xf numFmtId="37" fontId="29" fillId="0" borderId="0" xfId="41" applyNumberFormat="1" applyFont="1"/>
    <xf numFmtId="0" fontId="29" fillId="0" borderId="0" xfId="41" applyFont="1" applyAlignment="1">
      <alignment horizontal="left" indent="1"/>
    </xf>
    <xf numFmtId="0" fontId="29" fillId="0" borderId="0" xfId="0" applyFont="1" applyAlignment="1">
      <alignment horizontal="center"/>
    </xf>
    <xf numFmtId="37" fontId="12" fillId="0" borderId="0" xfId="41" applyNumberFormat="1" applyFont="1"/>
    <xf numFmtId="212" fontId="12" fillId="0" borderId="0" xfId="39" applyNumberFormat="1" applyFont="1"/>
    <xf numFmtId="3" fontId="12" fillId="0" borderId="0" xfId="41" applyNumberFormat="1" applyFont="1"/>
    <xf numFmtId="37" fontId="12" fillId="0" borderId="0" xfId="0" applyNumberFormat="1" applyFont="1"/>
    <xf numFmtId="0" fontId="29" fillId="0" borderId="0" xfId="0" applyFont="1" applyAlignment="1">
      <alignment horizontal="left" indent="1"/>
    </xf>
    <xf numFmtId="37" fontId="29" fillId="0" borderId="10" xfId="41" applyNumberFormat="1" applyFont="1" applyBorder="1" applyAlignment="1">
      <alignment horizontal="right"/>
    </xf>
    <xf numFmtId="4" fontId="12" fillId="0" borderId="0" xfId="41" applyNumberFormat="1" applyFont="1"/>
    <xf numFmtId="0" fontId="35" fillId="0" borderId="0" xfId="41" applyFont="1" applyAlignment="1">
      <alignment horizontal="left"/>
    </xf>
    <xf numFmtId="37" fontId="35" fillId="0" borderId="0" xfId="0" applyNumberFormat="1" applyFont="1"/>
    <xf numFmtId="0" fontId="35" fillId="0" borderId="0" xfId="41" applyFont="1" applyAlignment="1">
      <alignment horizontal="center"/>
    </xf>
    <xf numFmtId="37" fontId="35" fillId="0" borderId="0" xfId="41" applyNumberFormat="1" applyFont="1"/>
    <xf numFmtId="0" fontId="29" fillId="0" borderId="0" xfId="41" applyFont="1" applyAlignment="1">
      <alignment vertical="center"/>
    </xf>
    <xf numFmtId="0" fontId="29" fillId="0" borderId="0" xfId="41" applyFont="1" applyAlignment="1">
      <alignment horizontal="left" wrapText="1"/>
    </xf>
    <xf numFmtId="39" fontId="30" fillId="0" borderId="0" xfId="41" applyNumberFormat="1" applyFont="1" applyAlignment="1">
      <alignment vertical="center"/>
    </xf>
    <xf numFmtId="37" fontId="29" fillId="0" borderId="11" xfId="41" applyNumberFormat="1" applyFont="1" applyBorder="1" applyAlignment="1">
      <alignment horizontal="right"/>
    </xf>
    <xf numFmtId="37" fontId="29" fillId="0" borderId="0" xfId="0" applyNumberFormat="1" applyFont="1"/>
    <xf numFmtId="37" fontId="29" fillId="0" borderId="9" xfId="41" applyNumberFormat="1" applyFont="1" applyBorder="1" applyAlignment="1">
      <alignment horizontal="right"/>
    </xf>
    <xf numFmtId="0" fontId="61" fillId="0" borderId="0" xfId="41" applyFont="1"/>
    <xf numFmtId="0" fontId="61" fillId="0" borderId="0" xfId="41" applyFont="1" applyAlignment="1">
      <alignment horizontal="left"/>
    </xf>
    <xf numFmtId="39" fontId="61" fillId="0" borderId="0" xfId="41" applyNumberFormat="1" applyFont="1" applyAlignment="1">
      <alignment horizontal="right"/>
    </xf>
    <xf numFmtId="37" fontId="61" fillId="0" borderId="0" xfId="41" applyNumberFormat="1" applyFont="1" applyAlignment="1">
      <alignment horizontal="right"/>
    </xf>
    <xf numFmtId="37" fontId="62" fillId="0" borderId="0" xfId="41" applyNumberFormat="1" applyFont="1"/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Alignment="1">
      <alignment horizontal="left"/>
    </xf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Alignment="1">
      <alignment horizontal="right"/>
    </xf>
    <xf numFmtId="37" fontId="62" fillId="0" borderId="0" xfId="41" applyNumberFormat="1" applyFont="1" applyAlignment="1">
      <alignment horizontal="right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39" fontId="29" fillId="0" borderId="0" xfId="41" applyNumberFormat="1" applyFont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2" fontId="12" fillId="0" borderId="0" xfId="0" applyNumberFormat="1" applyFont="1"/>
    <xf numFmtId="0" fontId="84" fillId="0" borderId="0" xfId="41" applyFont="1"/>
    <xf numFmtId="212" fontId="29" fillId="0" borderId="0" xfId="41" applyNumberFormat="1" applyFont="1" applyAlignment="1">
      <alignment horizontal="right"/>
    </xf>
    <xf numFmtId="212" fontId="29" fillId="0" borderId="10" xfId="41" applyNumberFormat="1" applyFont="1" applyBorder="1" applyAlignment="1">
      <alignment horizontal="right"/>
    </xf>
    <xf numFmtId="0" fontId="29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justify" wrapText="1"/>
    </xf>
    <xf numFmtId="39" fontId="63" fillId="0" borderId="15" xfId="41" applyNumberFormat="1" applyFont="1" applyBorder="1" applyAlignment="1">
      <alignment horizontal="justify" vertical="justify" wrapText="1"/>
    </xf>
    <xf numFmtId="39" fontId="63" fillId="0" borderId="19" xfId="41" applyNumberFormat="1" applyFont="1" applyBorder="1" applyAlignment="1">
      <alignment horizontal="justify" vertical="justify" wrapText="1"/>
    </xf>
    <xf numFmtId="39" fontId="63" fillId="0" borderId="20" xfId="41" applyNumberFormat="1" applyFont="1" applyBorder="1" applyAlignment="1">
      <alignment horizontal="justify" vertical="justify" wrapText="1"/>
    </xf>
    <xf numFmtId="39" fontId="63" fillId="0" borderId="0" xfId="41" applyNumberFormat="1" applyFont="1" applyAlignment="1">
      <alignment horizontal="justify" vertical="justify" wrapText="1"/>
    </xf>
    <xf numFmtId="39" fontId="63" fillId="0" borderId="21" xfId="41" applyNumberFormat="1" applyFont="1" applyBorder="1" applyAlignment="1">
      <alignment horizontal="justify" vertical="justify" wrapText="1"/>
    </xf>
    <xf numFmtId="39" fontId="63" fillId="0" borderId="22" xfId="41" applyNumberFormat="1" applyFont="1" applyBorder="1" applyAlignment="1">
      <alignment horizontal="justify" vertical="justify" wrapText="1"/>
    </xf>
    <xf numFmtId="39" fontId="63" fillId="0" borderId="10" xfId="41" applyNumberFormat="1" applyFont="1" applyBorder="1" applyAlignment="1">
      <alignment horizontal="justify" vertical="justify" wrapText="1"/>
    </xf>
    <xf numFmtId="39" fontId="63" fillId="0" borderId="23" xfId="41" applyNumberFormat="1" applyFont="1" applyBorder="1" applyAlignment="1">
      <alignment horizontal="justify" vertical="justify" wrapText="1"/>
    </xf>
    <xf numFmtId="0" fontId="84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Border="1" applyAlignment="1">
      <alignment horizontal="justify" vertical="center" wrapText="1"/>
    </xf>
    <xf numFmtId="39" fontId="63" fillId="0" borderId="15" xfId="41" applyNumberFormat="1" applyFont="1" applyBorder="1" applyAlignment="1">
      <alignment horizontal="justify" vertical="center" wrapText="1"/>
    </xf>
    <xf numFmtId="39" fontId="63" fillId="0" borderId="19" xfId="41" applyNumberFormat="1" applyFont="1" applyBorder="1" applyAlignment="1">
      <alignment horizontal="justify" vertical="center" wrapText="1"/>
    </xf>
    <xf numFmtId="39" fontId="63" fillId="0" borderId="20" xfId="41" applyNumberFormat="1" applyFont="1" applyBorder="1" applyAlignment="1">
      <alignment horizontal="justify" vertical="center" wrapText="1"/>
    </xf>
    <xf numFmtId="39" fontId="63" fillId="0" borderId="0" xfId="41" applyNumberFormat="1" applyFont="1" applyAlignment="1">
      <alignment horizontal="justify" vertical="center" wrapText="1"/>
    </xf>
    <xf numFmtId="39" fontId="63" fillId="0" borderId="21" xfId="41" applyNumberFormat="1" applyFont="1" applyBorder="1" applyAlignment="1">
      <alignment horizontal="justify" vertical="center" wrapText="1"/>
    </xf>
    <xf numFmtId="39" fontId="63" fillId="0" borderId="22" xfId="41" applyNumberFormat="1" applyFont="1" applyBorder="1" applyAlignment="1">
      <alignment horizontal="justify" vertical="center" wrapText="1"/>
    </xf>
    <xf numFmtId="39" fontId="63" fillId="0" borderId="10" xfId="41" applyNumberFormat="1" applyFont="1" applyBorder="1" applyAlignment="1">
      <alignment horizontal="justify" vertical="center" wrapText="1"/>
    </xf>
    <xf numFmtId="39" fontId="63" fillId="0" borderId="23" xfId="41" applyNumberFormat="1" applyFont="1" applyBorder="1" applyAlignment="1">
      <alignment horizontal="justify" vertical="center" wrapText="1"/>
    </xf>
    <xf numFmtId="37" fontId="85" fillId="0" borderId="0" xfId="41" applyNumberFormat="1" applyFont="1" applyAlignment="1">
      <alignment horizontal="right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C241784-901A-4F20-AADB-E73C45FD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topLeftCell="A38" zoomScale="120" zoomScaleNormal="120" workbookViewId="0">
      <selection activeCell="A63" sqref="A63:XFD63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13.140625" style="7" customWidth="1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92"/>
      <c r="I2" s="92"/>
      <c r="J2" s="92"/>
      <c r="K2" s="4"/>
      <c r="L2" s="6"/>
    </row>
    <row r="3" spans="1:13" ht="12.75" customHeight="1">
      <c r="A3" s="2" t="s">
        <v>36</v>
      </c>
      <c r="B3" s="1"/>
      <c r="C3" s="1"/>
      <c r="D3" s="1"/>
      <c r="E3" s="1"/>
      <c r="F3" s="1"/>
      <c r="G3" s="1"/>
      <c r="H3" s="92"/>
      <c r="I3" s="92"/>
      <c r="J3" s="92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37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73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69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5"/>
      <c r="B11" s="5"/>
      <c r="C11" s="5"/>
      <c r="D11" s="5"/>
      <c r="E11" s="5"/>
      <c r="F11" s="5"/>
      <c r="G11" s="5"/>
      <c r="H11" s="3"/>
      <c r="I11" s="15"/>
      <c r="J11" s="5"/>
      <c r="K11" s="15"/>
      <c r="L11" s="6"/>
    </row>
    <row r="12" spans="1:13">
      <c r="A12" s="1"/>
      <c r="B12" s="1"/>
      <c r="C12" s="1"/>
      <c r="D12" s="1"/>
      <c r="E12" s="1"/>
      <c r="F12" s="1"/>
      <c r="G12" s="1"/>
      <c r="H12" s="16"/>
      <c r="I12" s="16">
        <v>2022</v>
      </c>
      <c r="J12" s="16"/>
      <c r="K12" s="16">
        <v>2021</v>
      </c>
    </row>
    <row r="13" spans="1:13">
      <c r="A13" s="17" t="s">
        <v>1</v>
      </c>
      <c r="B13" s="1"/>
      <c r="C13" s="1"/>
      <c r="D13" s="1"/>
      <c r="E13" s="1"/>
      <c r="F13" s="1"/>
      <c r="G13" s="1"/>
      <c r="H13" s="16"/>
      <c r="I13" s="18" t="s">
        <v>11</v>
      </c>
      <c r="J13" s="18"/>
      <c r="K13" s="18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3">
      <c r="A15" s="22"/>
      <c r="B15" s="5" t="s">
        <v>16</v>
      </c>
      <c r="C15" s="1"/>
      <c r="D15" s="1"/>
      <c r="E15" s="1"/>
      <c r="F15" s="1"/>
      <c r="G15" s="1"/>
      <c r="H15" s="23"/>
      <c r="I15" s="9">
        <v>44446886</v>
      </c>
      <c r="J15" s="21"/>
      <c r="K15" s="9">
        <v>23882843</v>
      </c>
      <c r="L15" s="24"/>
      <c r="M15" s="25"/>
    </row>
    <row r="16" spans="1:13">
      <c r="A16" s="22"/>
      <c r="B16" s="1" t="s">
        <v>48</v>
      </c>
      <c r="C16" s="1"/>
      <c r="D16" s="1"/>
      <c r="E16" s="1"/>
      <c r="F16" s="1"/>
      <c r="G16" s="1"/>
      <c r="H16" s="23"/>
      <c r="I16" s="9">
        <v>16059534</v>
      </c>
      <c r="J16" s="21"/>
      <c r="K16" s="9">
        <v>27739282</v>
      </c>
      <c r="M16" s="25"/>
    </row>
    <row r="17" spans="1:15">
      <c r="A17" s="22"/>
      <c r="B17" s="1" t="s">
        <v>63</v>
      </c>
      <c r="C17" s="1"/>
      <c r="D17" s="1"/>
      <c r="E17" s="1"/>
      <c r="F17" s="1"/>
      <c r="G17" s="1"/>
      <c r="H17" s="23"/>
      <c r="I17" s="9"/>
      <c r="J17" s="21"/>
      <c r="K17" s="9"/>
      <c r="L17" s="26"/>
      <c r="M17" s="25"/>
      <c r="N17" s="27"/>
      <c r="O17" s="27"/>
    </row>
    <row r="18" spans="1:15">
      <c r="A18" s="22"/>
      <c r="B18" s="28" t="s">
        <v>60</v>
      </c>
      <c r="C18" s="1"/>
      <c r="D18" s="1"/>
      <c r="E18" s="1"/>
      <c r="F18" s="1"/>
      <c r="G18" s="1"/>
      <c r="H18" s="23"/>
      <c r="I18" s="9">
        <v>3102042</v>
      </c>
      <c r="J18" s="21"/>
      <c r="K18" s="9">
        <v>2010166</v>
      </c>
      <c r="L18" s="26"/>
      <c r="M18" s="25"/>
      <c r="N18" s="27"/>
      <c r="O18" s="27"/>
    </row>
    <row r="19" spans="1:15">
      <c r="A19" s="22"/>
      <c r="B19" s="28" t="s">
        <v>62</v>
      </c>
      <c r="C19" s="1"/>
      <c r="D19" s="1"/>
      <c r="E19" s="1"/>
      <c r="F19" s="1"/>
      <c r="G19" s="1"/>
      <c r="H19" s="23"/>
      <c r="I19" s="9">
        <v>17262196</v>
      </c>
      <c r="J19" s="21"/>
      <c r="K19" s="9">
        <v>15478626</v>
      </c>
      <c r="L19" s="26"/>
      <c r="M19" s="25"/>
      <c r="N19" s="27"/>
      <c r="O19" s="27"/>
    </row>
    <row r="20" spans="1:15">
      <c r="A20" s="22"/>
      <c r="B20" s="1" t="s">
        <v>49</v>
      </c>
      <c r="C20" s="1"/>
      <c r="D20" s="1"/>
      <c r="E20" s="1"/>
      <c r="F20" s="1"/>
      <c r="G20" s="1"/>
      <c r="H20" s="23"/>
      <c r="I20" s="9">
        <v>33775511</v>
      </c>
      <c r="J20" s="21"/>
      <c r="K20" s="9">
        <v>1843059</v>
      </c>
      <c r="L20" s="26"/>
      <c r="M20" s="25"/>
    </row>
    <row r="21" spans="1:15">
      <c r="A21" s="22"/>
      <c r="B21" s="5" t="s">
        <v>34</v>
      </c>
      <c r="C21" s="1"/>
      <c r="D21" s="1"/>
      <c r="E21" s="1"/>
      <c r="F21" s="1"/>
      <c r="G21" s="1"/>
      <c r="H21" s="23"/>
      <c r="I21" s="9">
        <v>8572645</v>
      </c>
      <c r="J21" s="21"/>
      <c r="K21" s="9">
        <v>10607509</v>
      </c>
      <c r="L21" s="26"/>
      <c r="M21" s="25"/>
    </row>
    <row r="22" spans="1:15">
      <c r="A22" s="22"/>
      <c r="B22" s="5" t="s">
        <v>2</v>
      </c>
      <c r="C22" s="1"/>
      <c r="D22" s="1"/>
      <c r="E22" s="1"/>
      <c r="F22" s="1"/>
      <c r="G22" s="1"/>
      <c r="H22" s="23"/>
      <c r="I22" s="29">
        <v>6164646</v>
      </c>
      <c r="J22" s="21"/>
      <c r="K22" s="29">
        <v>4259881</v>
      </c>
      <c r="L22" s="30"/>
      <c r="M22" s="25"/>
    </row>
    <row r="23" spans="1:15">
      <c r="A23" s="31" t="s">
        <v>42</v>
      </c>
      <c r="B23" s="31"/>
      <c r="C23" s="31"/>
      <c r="D23" s="31"/>
      <c r="E23" s="31"/>
      <c r="F23" s="31"/>
      <c r="G23" s="31"/>
      <c r="H23" s="19"/>
      <c r="I23" s="29">
        <f>SUM(I15:I22)</f>
        <v>129383460</v>
      </c>
      <c r="J23" s="32"/>
      <c r="K23" s="29">
        <f>SUM(K15:K22)</f>
        <v>85821366</v>
      </c>
      <c r="L23" s="30"/>
      <c r="M23" s="25"/>
    </row>
    <row r="24" spans="1:15" ht="6" customHeight="1">
      <c r="A24" s="2"/>
      <c r="B24" s="1"/>
      <c r="C24" s="1"/>
      <c r="D24" s="1"/>
      <c r="E24" s="1"/>
      <c r="F24" s="1"/>
      <c r="G24" s="1"/>
      <c r="H24" s="19"/>
      <c r="I24" s="9"/>
      <c r="J24" s="21"/>
      <c r="K24" s="9"/>
      <c r="L24" s="30"/>
      <c r="M24" s="25"/>
    </row>
    <row r="25" spans="1:15">
      <c r="A25" s="2" t="s">
        <v>17</v>
      </c>
      <c r="B25" s="5"/>
      <c r="C25" s="1"/>
      <c r="D25" s="1"/>
      <c r="E25" s="1"/>
      <c r="F25" s="1"/>
      <c r="G25" s="1"/>
      <c r="H25" s="33"/>
      <c r="I25" s="9"/>
      <c r="J25" s="34"/>
      <c r="K25" s="9"/>
      <c r="M25" s="25"/>
    </row>
    <row r="26" spans="1:15">
      <c r="A26" s="35"/>
      <c r="B26" s="5" t="s">
        <v>51</v>
      </c>
      <c r="C26" s="36"/>
      <c r="D26" s="36"/>
      <c r="E26" s="36"/>
      <c r="F26" s="36"/>
      <c r="G26" s="36"/>
      <c r="H26" s="19"/>
      <c r="I26" s="9">
        <v>359548225</v>
      </c>
      <c r="J26" s="21"/>
      <c r="K26" s="9">
        <v>373479100</v>
      </c>
      <c r="L26" s="37"/>
      <c r="M26" s="25"/>
    </row>
    <row r="27" spans="1:15">
      <c r="A27" s="5"/>
      <c r="B27" s="5" t="s">
        <v>21</v>
      </c>
      <c r="C27" s="1"/>
      <c r="D27" s="1"/>
      <c r="E27" s="1"/>
      <c r="F27" s="1"/>
      <c r="G27" s="1"/>
      <c r="H27" s="19"/>
      <c r="I27" s="9">
        <v>4405779</v>
      </c>
      <c r="J27" s="34"/>
      <c r="K27" s="9">
        <v>4276279</v>
      </c>
      <c r="M27" s="25"/>
    </row>
    <row r="28" spans="1:15">
      <c r="A28" s="5"/>
      <c r="B28" s="1" t="s">
        <v>50</v>
      </c>
      <c r="C28" s="1"/>
      <c r="D28" s="1"/>
      <c r="E28" s="1"/>
      <c r="F28" s="1"/>
      <c r="G28" s="1"/>
      <c r="H28" s="19"/>
      <c r="I28" s="9">
        <v>6598408</v>
      </c>
      <c r="J28" s="34"/>
      <c r="K28" s="9">
        <v>43055058</v>
      </c>
      <c r="M28" s="25"/>
    </row>
    <row r="29" spans="1:15">
      <c r="A29" s="22"/>
      <c r="B29" s="5" t="s">
        <v>34</v>
      </c>
      <c r="C29" s="5"/>
      <c r="D29" s="5"/>
      <c r="E29" s="5"/>
      <c r="F29" s="5"/>
      <c r="G29" s="5"/>
      <c r="H29" s="23"/>
      <c r="I29" s="9">
        <v>17875237</v>
      </c>
      <c r="J29" s="21"/>
      <c r="K29" s="9">
        <v>17666509</v>
      </c>
      <c r="M29" s="25"/>
    </row>
    <row r="30" spans="1:15">
      <c r="A30" s="1"/>
      <c r="B30" s="1" t="s">
        <v>52</v>
      </c>
      <c r="C30" s="1"/>
      <c r="D30" s="1"/>
      <c r="E30" s="1"/>
      <c r="F30" s="1"/>
      <c r="G30" s="1"/>
      <c r="H30" s="19"/>
      <c r="I30" s="116">
        <v>13080386</v>
      </c>
      <c r="J30" s="21"/>
      <c r="K30" s="9">
        <v>13229915</v>
      </c>
      <c r="L30" s="24"/>
      <c r="M30" s="25"/>
    </row>
    <row r="31" spans="1:15">
      <c r="A31" s="1"/>
      <c r="B31" s="1" t="s">
        <v>53</v>
      </c>
      <c r="C31" s="1"/>
      <c r="D31" s="1"/>
      <c r="E31" s="1"/>
      <c r="F31" s="1"/>
      <c r="G31" s="1"/>
      <c r="H31" s="19"/>
      <c r="I31" s="9">
        <v>224529490</v>
      </c>
      <c r="J31" s="21"/>
      <c r="K31" s="9">
        <v>235498299</v>
      </c>
      <c r="M31" s="25"/>
    </row>
    <row r="32" spans="1:15">
      <c r="A32" s="1"/>
      <c r="B32" s="1" t="s">
        <v>56</v>
      </c>
      <c r="C32" s="1"/>
      <c r="D32" s="1"/>
      <c r="E32" s="1"/>
      <c r="F32" s="1"/>
      <c r="G32" s="1"/>
      <c r="H32" s="19"/>
      <c r="I32" s="29">
        <v>710633</v>
      </c>
      <c r="J32" s="21"/>
      <c r="K32" s="29">
        <v>417332</v>
      </c>
      <c r="M32" s="25"/>
    </row>
    <row r="33" spans="1:21">
      <c r="A33" s="31" t="s">
        <v>18</v>
      </c>
      <c r="B33" s="31"/>
      <c r="C33" s="31"/>
      <c r="D33" s="31"/>
      <c r="E33" s="31"/>
      <c r="F33" s="31"/>
      <c r="G33" s="31"/>
      <c r="H33" s="19"/>
      <c r="I33" s="29">
        <f>SUM(I26:I32)</f>
        <v>626748158</v>
      </c>
      <c r="J33" s="21"/>
      <c r="K33" s="29">
        <f>SUM(K26:K32)</f>
        <v>687622492</v>
      </c>
      <c r="M33" s="25"/>
    </row>
    <row r="34" spans="1:21">
      <c r="A34" s="31" t="s">
        <v>27</v>
      </c>
      <c r="B34" s="31"/>
      <c r="C34" s="31"/>
      <c r="D34" s="31"/>
      <c r="E34" s="31"/>
      <c r="F34" s="31"/>
      <c r="G34" s="31"/>
      <c r="H34" s="19"/>
      <c r="I34" s="38">
        <f>+I23+I33</f>
        <v>756131618</v>
      </c>
      <c r="J34" s="21"/>
      <c r="K34" s="38">
        <f>+K23+K33</f>
        <v>773443858</v>
      </c>
      <c r="L34" s="30"/>
      <c r="M34" s="25"/>
    </row>
    <row r="35" spans="1:21" ht="3" customHeight="1">
      <c r="A35" s="2"/>
      <c r="B35" s="1"/>
      <c r="C35" s="1"/>
      <c r="D35" s="1"/>
      <c r="E35" s="1"/>
      <c r="F35" s="1"/>
      <c r="G35" s="1"/>
      <c r="H35" s="19"/>
      <c r="I35" s="9"/>
      <c r="J35" s="21"/>
      <c r="K35" s="9"/>
      <c r="M35" s="25"/>
    </row>
    <row r="36" spans="1:21">
      <c r="A36" s="17" t="s">
        <v>28</v>
      </c>
      <c r="B36" s="1"/>
      <c r="C36" s="1"/>
      <c r="D36" s="1"/>
      <c r="E36" s="1"/>
      <c r="F36" s="1"/>
      <c r="G36" s="1"/>
      <c r="H36" s="19"/>
      <c r="I36" s="9"/>
      <c r="J36" s="21"/>
      <c r="K36" s="9"/>
      <c r="M36" s="25"/>
    </row>
    <row r="37" spans="1:21">
      <c r="A37" s="2" t="s">
        <v>19</v>
      </c>
      <c r="B37" s="1"/>
      <c r="C37" s="1"/>
      <c r="D37" s="1"/>
      <c r="E37" s="1"/>
      <c r="F37" s="1"/>
      <c r="G37" s="1"/>
      <c r="H37" s="19"/>
      <c r="I37" s="9"/>
      <c r="J37" s="21"/>
      <c r="K37" s="9"/>
      <c r="M37" s="25"/>
    </row>
    <row r="38" spans="1:21">
      <c r="A38" s="1"/>
      <c r="B38" s="5" t="s">
        <v>3</v>
      </c>
      <c r="C38" s="1"/>
      <c r="D38" s="1"/>
      <c r="E38" s="1"/>
      <c r="F38" s="1"/>
      <c r="G38" s="1"/>
      <c r="H38" s="19"/>
      <c r="I38" s="9">
        <v>2799498</v>
      </c>
      <c r="J38" s="39"/>
      <c r="K38" s="9">
        <v>4865119</v>
      </c>
      <c r="M38" s="25"/>
      <c r="N38" s="91"/>
    </row>
    <row r="39" spans="1:21">
      <c r="A39" s="22"/>
      <c r="B39" s="5" t="s">
        <v>22</v>
      </c>
      <c r="C39" s="1"/>
      <c r="D39" s="1"/>
      <c r="E39" s="1"/>
      <c r="F39" s="1"/>
      <c r="G39" s="1"/>
      <c r="H39" s="19"/>
      <c r="I39" s="9">
        <v>18162322</v>
      </c>
      <c r="J39" s="21"/>
      <c r="K39" s="9">
        <v>12912024</v>
      </c>
      <c r="M39" s="25"/>
      <c r="U39" s="6" t="s">
        <v>26</v>
      </c>
    </row>
    <row r="40" spans="1:21">
      <c r="A40" s="22"/>
      <c r="B40" s="5" t="s">
        <v>35</v>
      </c>
      <c r="C40" s="1"/>
      <c r="D40" s="1"/>
      <c r="E40" s="1"/>
      <c r="F40" s="1"/>
      <c r="G40" s="1"/>
      <c r="H40" s="19"/>
      <c r="I40" s="9">
        <v>1420370</v>
      </c>
      <c r="J40" s="21"/>
      <c r="K40" s="9">
        <v>2809112</v>
      </c>
      <c r="M40" s="25"/>
    </row>
    <row r="41" spans="1:21">
      <c r="A41" s="22"/>
      <c r="B41" s="5" t="s">
        <v>14</v>
      </c>
      <c r="C41" s="1"/>
      <c r="D41" s="1"/>
      <c r="E41" s="1"/>
      <c r="F41" s="1"/>
      <c r="G41" s="1"/>
      <c r="H41" s="19"/>
      <c r="I41" s="9">
        <v>19375850</v>
      </c>
      <c r="J41" s="21"/>
      <c r="K41" s="9">
        <v>27604930</v>
      </c>
      <c r="M41" s="25"/>
    </row>
    <row r="42" spans="1:21">
      <c r="A42" s="22"/>
      <c r="B42" s="5" t="s">
        <v>33</v>
      </c>
      <c r="C42" s="1"/>
      <c r="D42" s="1"/>
      <c r="E42" s="1"/>
      <c r="F42" s="1"/>
      <c r="G42" s="1"/>
      <c r="H42" s="19"/>
      <c r="I42" s="9">
        <v>2360568</v>
      </c>
      <c r="J42" s="21"/>
      <c r="K42" s="9">
        <v>0</v>
      </c>
      <c r="M42" s="25"/>
    </row>
    <row r="43" spans="1:21" hidden="1">
      <c r="A43" s="22"/>
      <c r="B43" s="5" t="s">
        <v>54</v>
      </c>
      <c r="C43" s="1"/>
      <c r="D43" s="1"/>
      <c r="E43" s="1"/>
      <c r="F43" s="1"/>
      <c r="G43" s="1"/>
      <c r="H43" s="19"/>
      <c r="I43" s="9">
        <v>0</v>
      </c>
      <c r="J43" s="21"/>
      <c r="K43" s="9">
        <v>0</v>
      </c>
      <c r="M43" s="25"/>
    </row>
    <row r="44" spans="1:21">
      <c r="A44" s="22"/>
      <c r="B44" s="5" t="s">
        <v>46</v>
      </c>
      <c r="C44" s="1"/>
      <c r="D44" s="1"/>
      <c r="E44" s="1"/>
      <c r="F44" s="1"/>
      <c r="G44" s="1"/>
      <c r="H44" s="19"/>
      <c r="I44" s="9">
        <v>608532</v>
      </c>
      <c r="J44" s="21"/>
      <c r="K44" s="9">
        <v>48843</v>
      </c>
      <c r="M44" s="25"/>
    </row>
    <row r="45" spans="1:21">
      <c r="A45" s="22"/>
      <c r="B45" s="5" t="s">
        <v>71</v>
      </c>
      <c r="C45" s="1"/>
      <c r="D45" s="1"/>
      <c r="E45" s="1"/>
      <c r="F45" s="1"/>
      <c r="G45" s="1"/>
      <c r="H45" s="19"/>
      <c r="I45" s="9">
        <v>0</v>
      </c>
      <c r="J45" s="21"/>
      <c r="K45" s="9">
        <v>10990551</v>
      </c>
      <c r="M45" s="25"/>
    </row>
    <row r="46" spans="1:21">
      <c r="A46" s="22"/>
      <c r="B46" s="5" t="s">
        <v>23</v>
      </c>
      <c r="C46" s="1"/>
      <c r="D46" s="1"/>
      <c r="E46" s="1"/>
      <c r="F46" s="1"/>
      <c r="G46" s="1"/>
      <c r="H46" s="19"/>
      <c r="I46" s="9">
        <v>3168255</v>
      </c>
      <c r="J46" s="21"/>
      <c r="K46" s="9">
        <v>5593932</v>
      </c>
      <c r="M46" s="25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5"/>
    </row>
    <row r="48" spans="1:21">
      <c r="A48" s="31" t="s">
        <v>43</v>
      </c>
      <c r="B48" s="31"/>
      <c r="C48" s="31"/>
      <c r="D48" s="31"/>
      <c r="E48" s="31"/>
      <c r="F48" s="31"/>
      <c r="G48" s="31"/>
      <c r="H48" s="19"/>
      <c r="I48" s="40">
        <f>SUM(I38:I46)</f>
        <v>47895395</v>
      </c>
      <c r="J48" s="21"/>
      <c r="K48" s="40">
        <f>SUM(K38:K46)</f>
        <v>64824511</v>
      </c>
      <c r="M48" s="25"/>
    </row>
    <row r="49" spans="1:13" ht="1.5" customHeight="1">
      <c r="A49" s="2"/>
      <c r="B49" s="1"/>
      <c r="C49" s="1"/>
      <c r="D49" s="1"/>
      <c r="E49" s="1"/>
      <c r="F49" s="1"/>
      <c r="G49" s="1"/>
      <c r="H49" s="19"/>
      <c r="I49" s="9"/>
      <c r="J49" s="21"/>
      <c r="K49" s="9"/>
      <c r="M49" s="25"/>
    </row>
    <row r="50" spans="1:13">
      <c r="A50" s="2" t="s">
        <v>20</v>
      </c>
      <c r="B50" s="1"/>
      <c r="C50" s="1"/>
      <c r="D50" s="1"/>
      <c r="E50" s="1"/>
      <c r="F50" s="1"/>
      <c r="G50" s="1"/>
      <c r="H50" s="19"/>
      <c r="I50" s="9"/>
      <c r="J50" s="21"/>
      <c r="K50" s="9"/>
      <c r="M50" s="25"/>
    </row>
    <row r="51" spans="1:13">
      <c r="A51" s="1"/>
      <c r="B51" s="5" t="s">
        <v>61</v>
      </c>
      <c r="C51" s="1"/>
      <c r="D51" s="1"/>
      <c r="E51" s="1"/>
      <c r="F51" s="1"/>
      <c r="G51" s="1"/>
      <c r="H51" s="19"/>
      <c r="I51" s="9">
        <v>2925882</v>
      </c>
      <c r="J51" s="21"/>
      <c r="K51" s="9">
        <v>4930409</v>
      </c>
      <c r="M51" s="25"/>
    </row>
    <row r="52" spans="1:13">
      <c r="A52" s="1"/>
      <c r="B52" s="5" t="s">
        <v>55</v>
      </c>
      <c r="C52" s="36"/>
      <c r="D52" s="36"/>
      <c r="E52" s="36"/>
      <c r="F52" s="36"/>
      <c r="G52" s="36"/>
      <c r="H52" s="19"/>
      <c r="I52" s="9">
        <v>205792845</v>
      </c>
      <c r="J52" s="21"/>
      <c r="K52" s="9">
        <v>214174573</v>
      </c>
      <c r="M52" s="25"/>
    </row>
    <row r="53" spans="1:13">
      <c r="A53" s="1"/>
      <c r="B53" s="5" t="s">
        <v>29</v>
      </c>
      <c r="C53" s="1"/>
      <c r="D53" s="1"/>
      <c r="E53" s="1"/>
      <c r="F53" s="1"/>
      <c r="G53" s="1"/>
      <c r="H53" s="19"/>
      <c r="I53" s="9">
        <v>1563507</v>
      </c>
      <c r="J53" s="21"/>
      <c r="K53" s="9">
        <v>2283396</v>
      </c>
      <c r="L53" s="9"/>
      <c r="M53" s="25"/>
    </row>
    <row r="54" spans="1:13" hidden="1">
      <c r="A54" s="1"/>
      <c r="B54" s="5" t="s">
        <v>54</v>
      </c>
      <c r="C54" s="1"/>
      <c r="D54" s="1"/>
      <c r="E54" s="1"/>
      <c r="F54" s="1"/>
      <c r="G54" s="1"/>
      <c r="H54" s="19"/>
      <c r="I54" s="9">
        <v>0</v>
      </c>
      <c r="J54" s="21"/>
      <c r="K54" s="9">
        <v>0</v>
      </c>
      <c r="M54" s="25"/>
    </row>
    <row r="55" spans="1:13">
      <c r="A55" s="1"/>
      <c r="B55" s="5" t="s">
        <v>46</v>
      </c>
      <c r="C55" s="1"/>
      <c r="D55" s="1"/>
      <c r="E55" s="1"/>
      <c r="F55" s="1"/>
      <c r="G55" s="1"/>
      <c r="H55" s="19"/>
      <c r="I55" s="9">
        <v>107520</v>
      </c>
      <c r="J55" s="21"/>
      <c r="K55" s="9">
        <v>408197</v>
      </c>
      <c r="M55" s="25"/>
    </row>
    <row r="56" spans="1:13" hidden="1">
      <c r="A56" s="1"/>
      <c r="B56" s="5" t="s">
        <v>14</v>
      </c>
      <c r="C56" s="1"/>
      <c r="D56" s="1"/>
      <c r="E56" s="1"/>
      <c r="F56" s="1"/>
      <c r="G56" s="1"/>
      <c r="H56" s="19"/>
      <c r="I56" s="9">
        <v>0</v>
      </c>
      <c r="J56" s="21"/>
      <c r="K56" s="9">
        <v>0</v>
      </c>
      <c r="M56" s="25"/>
    </row>
    <row r="57" spans="1:13">
      <c r="A57" s="31" t="s">
        <v>24</v>
      </c>
      <c r="B57" s="31"/>
      <c r="C57" s="31"/>
      <c r="D57" s="31"/>
      <c r="E57" s="31"/>
      <c r="F57" s="31"/>
      <c r="G57" s="31"/>
      <c r="H57" s="19"/>
      <c r="I57" s="40">
        <f>SUM(I51:I56)</f>
        <v>210389754</v>
      </c>
      <c r="J57" s="21"/>
      <c r="K57" s="40">
        <f>SUM(K51:K56)</f>
        <v>221796575</v>
      </c>
      <c r="M57" s="25"/>
    </row>
    <row r="58" spans="1:13">
      <c r="A58" s="31" t="s">
        <v>30</v>
      </c>
      <c r="B58" s="31"/>
      <c r="C58" s="31"/>
      <c r="D58" s="31"/>
      <c r="E58" s="31"/>
      <c r="F58" s="31"/>
      <c r="G58" s="31"/>
      <c r="H58" s="19"/>
      <c r="I58" s="29">
        <f>+I48+I57</f>
        <v>258285149</v>
      </c>
      <c r="J58" s="21"/>
      <c r="K58" s="29">
        <f>+K48+K57</f>
        <v>286621086</v>
      </c>
      <c r="L58" s="24"/>
      <c r="M58" s="25"/>
    </row>
    <row r="59" spans="1:13" ht="1.5" customHeight="1">
      <c r="A59" s="22"/>
      <c r="B59" s="1"/>
      <c r="C59" s="1"/>
      <c r="D59" s="1"/>
      <c r="E59" s="1"/>
      <c r="F59" s="1"/>
      <c r="G59" s="1"/>
      <c r="H59" s="19"/>
      <c r="I59" s="9"/>
      <c r="J59" s="21"/>
      <c r="K59" s="9"/>
      <c r="M59" s="25"/>
    </row>
    <row r="60" spans="1:13">
      <c r="A60" s="31" t="s">
        <v>4</v>
      </c>
      <c r="B60" s="1"/>
      <c r="C60" s="1"/>
      <c r="D60" s="1"/>
      <c r="E60" s="1"/>
      <c r="F60" s="1"/>
      <c r="G60" s="1"/>
      <c r="H60" s="19"/>
      <c r="I60" s="9"/>
      <c r="J60" s="21"/>
      <c r="K60" s="9"/>
      <c r="M60" s="25"/>
    </row>
    <row r="61" spans="1:13">
      <c r="A61" s="1"/>
      <c r="B61" s="5" t="s">
        <v>39</v>
      </c>
      <c r="C61" s="1"/>
      <c r="D61" s="1"/>
      <c r="E61" s="1"/>
      <c r="F61" s="1"/>
      <c r="G61" s="1"/>
      <c r="H61" s="19"/>
      <c r="I61" s="9"/>
      <c r="J61" s="21"/>
      <c r="K61" s="9"/>
      <c r="M61" s="25"/>
    </row>
    <row r="62" spans="1:13">
      <c r="A62" s="22"/>
      <c r="B62" s="5" t="s">
        <v>32</v>
      </c>
      <c r="C62" s="1"/>
      <c r="D62" s="1"/>
      <c r="E62" s="1"/>
      <c r="F62" s="1"/>
      <c r="G62" s="1"/>
      <c r="H62" s="19"/>
      <c r="I62" s="93">
        <v>370394930</v>
      </c>
      <c r="J62" s="21"/>
      <c r="K62" s="9">
        <v>370394930</v>
      </c>
      <c r="M62" s="25"/>
    </row>
    <row r="63" spans="1:13">
      <c r="A63" s="1"/>
      <c r="B63" s="5" t="s">
        <v>25</v>
      </c>
      <c r="C63" s="1"/>
      <c r="D63" s="1"/>
      <c r="E63" s="1"/>
      <c r="F63" s="1"/>
      <c r="G63" s="1"/>
      <c r="H63" s="19"/>
      <c r="I63" s="93">
        <v>74078986</v>
      </c>
      <c r="J63" s="21"/>
      <c r="K63" s="9">
        <v>74078986</v>
      </c>
      <c r="M63" s="25"/>
    </row>
    <row r="64" spans="1:13">
      <c r="A64" s="1"/>
      <c r="B64" s="5" t="s">
        <v>10</v>
      </c>
      <c r="C64" s="8"/>
      <c r="D64" s="1"/>
      <c r="E64" s="1"/>
      <c r="F64" s="1"/>
      <c r="G64" s="1"/>
      <c r="H64" s="19"/>
      <c r="I64" s="93">
        <v>57143223</v>
      </c>
      <c r="J64" s="21"/>
      <c r="K64" s="9">
        <v>44930059</v>
      </c>
      <c r="M64" s="25"/>
    </row>
    <row r="65" spans="1:13">
      <c r="A65" s="1"/>
      <c r="B65" s="5" t="s">
        <v>47</v>
      </c>
      <c r="C65" s="8"/>
      <c r="D65" s="1"/>
      <c r="E65" s="1"/>
      <c r="F65" s="1"/>
      <c r="G65" s="1"/>
      <c r="H65" s="19"/>
      <c r="I65" s="94">
        <v>-3770670</v>
      </c>
      <c r="J65" s="21"/>
      <c r="K65" s="29">
        <v>-2581203</v>
      </c>
      <c r="M65" s="25"/>
    </row>
    <row r="66" spans="1:13">
      <c r="A66" s="31" t="s">
        <v>44</v>
      </c>
      <c r="B66" s="31"/>
      <c r="C66" s="31"/>
      <c r="D66" s="31"/>
      <c r="E66" s="31"/>
      <c r="F66" s="31"/>
      <c r="G66" s="31"/>
      <c r="H66" s="19"/>
      <c r="I66" s="40">
        <f>SUM(I62:I65)</f>
        <v>497846469</v>
      </c>
      <c r="J66" s="21"/>
      <c r="K66" s="40">
        <f>SUM(K62:K65)</f>
        <v>486822772</v>
      </c>
      <c r="M66" s="25"/>
    </row>
    <row r="67" spans="1:13">
      <c r="A67" s="31" t="s">
        <v>45</v>
      </c>
      <c r="B67" s="31"/>
      <c r="C67" s="31"/>
      <c r="D67" s="31"/>
      <c r="E67" s="31"/>
      <c r="F67" s="31"/>
      <c r="G67" s="31"/>
      <c r="H67" s="19"/>
      <c r="I67" s="38">
        <f>+I58+I66</f>
        <v>756131618</v>
      </c>
      <c r="J67" s="21"/>
      <c r="K67" s="38">
        <f>+K58+K66</f>
        <v>773443858</v>
      </c>
      <c r="L67" s="24"/>
    </row>
    <row r="68" spans="1:13" ht="13.5" thickTop="1">
      <c r="A68" s="31"/>
      <c r="B68" s="8" t="s">
        <v>64</v>
      </c>
      <c r="C68" s="31"/>
      <c r="D68" s="31"/>
      <c r="E68" s="31"/>
      <c r="F68" s="31"/>
      <c r="G68" s="31"/>
      <c r="H68" s="19"/>
      <c r="I68" s="9"/>
      <c r="J68" s="21"/>
      <c r="K68" s="9"/>
      <c r="L68" s="24"/>
    </row>
    <row r="69" spans="1:13" ht="10.5" customHeight="1">
      <c r="A69" s="31"/>
      <c r="B69" s="8"/>
      <c r="C69" s="31"/>
      <c r="D69" s="31"/>
      <c r="E69" s="31"/>
      <c r="F69" s="31"/>
      <c r="G69" s="31"/>
      <c r="H69" s="19"/>
      <c r="I69" s="9"/>
      <c r="J69" s="21"/>
      <c r="K69" s="9"/>
      <c r="L69" s="24"/>
    </row>
    <row r="70" spans="1:13" ht="10.5" customHeight="1">
      <c r="A70" s="31"/>
      <c r="B70" s="8"/>
      <c r="C70" s="31"/>
      <c r="D70" s="31"/>
      <c r="E70" s="31"/>
      <c r="F70" s="31"/>
      <c r="G70" s="31"/>
      <c r="H70" s="19"/>
      <c r="I70" s="88"/>
      <c r="J70" s="21"/>
      <c r="K70" s="88"/>
      <c r="L70" s="24"/>
    </row>
    <row r="71" spans="1:13" ht="12.75" customHeight="1">
      <c r="A71" s="31"/>
      <c r="B71" s="8"/>
      <c r="C71" s="31"/>
      <c r="D71" s="31"/>
      <c r="E71" s="31"/>
      <c r="F71" s="31"/>
      <c r="G71" s="31"/>
      <c r="H71" s="19"/>
      <c r="I71" s="9"/>
      <c r="J71" s="21"/>
      <c r="K71" s="9"/>
      <c r="L71" s="24"/>
    </row>
    <row r="72" spans="1:13" ht="12.75" customHeight="1">
      <c r="A72" s="41"/>
      <c r="B72" s="42"/>
      <c r="C72" s="42"/>
      <c r="D72" s="42"/>
      <c r="E72" s="42"/>
      <c r="F72" s="42"/>
      <c r="G72" s="42"/>
      <c r="H72" s="18"/>
      <c r="I72" s="43"/>
      <c r="J72" s="44"/>
      <c r="K72" s="43"/>
      <c r="L72" s="45"/>
    </row>
    <row r="73" spans="1:13" ht="16.5" customHeight="1">
      <c r="A73" s="42"/>
      <c r="B73" s="42"/>
      <c r="C73" s="42"/>
      <c r="D73" s="42"/>
      <c r="E73" s="42"/>
      <c r="F73" s="42"/>
      <c r="G73" s="42"/>
      <c r="H73" s="18"/>
      <c r="I73" s="96" t="s">
        <v>72</v>
      </c>
      <c r="J73" s="97"/>
      <c r="K73" s="98"/>
      <c r="L73" s="45"/>
    </row>
    <row r="74" spans="1:13">
      <c r="A74" s="5"/>
      <c r="B74" s="95" t="s">
        <v>65</v>
      </c>
      <c r="C74" s="95"/>
      <c r="D74" s="95"/>
      <c r="E74" s="5"/>
      <c r="F74" s="95" t="s">
        <v>67</v>
      </c>
      <c r="G74" s="95"/>
      <c r="H74" s="95"/>
      <c r="I74" s="99"/>
      <c r="J74" s="100"/>
      <c r="K74" s="101"/>
      <c r="L74" s="24"/>
    </row>
    <row r="75" spans="1:13" ht="14.25" customHeight="1">
      <c r="A75" s="5"/>
      <c r="B75" s="95" t="s">
        <v>66</v>
      </c>
      <c r="C75" s="95"/>
      <c r="D75" s="95"/>
      <c r="E75" s="5"/>
      <c r="F75" s="95" t="s">
        <v>68</v>
      </c>
      <c r="G75" s="95"/>
      <c r="H75" s="95"/>
      <c r="I75" s="102"/>
      <c r="J75" s="103"/>
      <c r="K75" s="104"/>
      <c r="L75" s="24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46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opLeftCell="A15" zoomScale="115" zoomScaleNormal="115" workbookViewId="0">
      <selection activeCell="M32" sqref="M32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">
        <v>74</v>
      </c>
    </row>
    <row r="8" spans="1:19" ht="7.5" customHeight="1">
      <c r="A8" s="48"/>
    </row>
    <row r="9" spans="1:19">
      <c r="A9" s="48" t="s">
        <v>70</v>
      </c>
    </row>
    <row r="10" spans="1:19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130108821</v>
      </c>
      <c r="L15" s="27"/>
      <c r="M15" s="60">
        <v>123610674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-43253258</v>
      </c>
      <c r="L16" s="83"/>
      <c r="M16" s="89">
        <v>-42973625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86855563</v>
      </c>
      <c r="L17" s="24"/>
      <c r="M17" s="60">
        <f>SUM(M15:M16)</f>
        <v>80637049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1698707</v>
      </c>
      <c r="L19" s="24"/>
      <c r="M19" s="60">
        <v>1404225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-17005149</v>
      </c>
      <c r="L20" s="83"/>
      <c r="M20" s="70">
        <v>-17721024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-1102523</v>
      </c>
      <c r="L21" s="83"/>
      <c r="M21" s="70">
        <v>-1691221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-2861097</v>
      </c>
      <c r="L22" s="83"/>
      <c r="M22" s="89">
        <v>-15049023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67585501</v>
      </c>
      <c r="L23" s="24"/>
      <c r="M23" s="60">
        <f>SUM(M17:M22)</f>
        <v>47580006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16168925</v>
      </c>
      <c r="L25" s="24"/>
      <c r="M25" s="60">
        <v>16206343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-12154831</v>
      </c>
      <c r="L26" s="83"/>
      <c r="M26" s="89">
        <v>-12946903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71599595</v>
      </c>
      <c r="L27" s="24"/>
      <c r="M27" s="60">
        <f>SUM(M23:M26)</f>
        <v>50839446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-20456372</v>
      </c>
      <c r="L29" s="83"/>
      <c r="M29" s="70">
        <v>-14134728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51143223</v>
      </c>
      <c r="L31" s="24"/>
      <c r="M31" s="68">
        <f>+M27+M29+M30</f>
        <v>36704718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02A-9C05-45B4-B820-86F07D1EA446}">
  <dimension ref="A1:S66"/>
  <sheetViews>
    <sheetView showGridLines="0" zoomScale="115" zoomScaleNormal="115" workbookViewId="0">
      <selection activeCell="K15" sqref="K15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47"/>
    </row>
    <row r="2" spans="1:19">
      <c r="A2" s="47" t="str">
        <f>'situación financiera'!A3</f>
        <v>(Compañía Salvadoreña)</v>
      </c>
      <c r="I2" s="105"/>
      <c r="J2" s="105"/>
      <c r="K2" s="105"/>
    </row>
    <row r="3" spans="1:19">
      <c r="A3" s="48" t="s">
        <v>0</v>
      </c>
      <c r="I3" s="105"/>
      <c r="J3" s="105"/>
      <c r="K3" s="105"/>
    </row>
    <row r="4" spans="1:19" ht="7.5" customHeight="1">
      <c r="A4" s="48"/>
    </row>
    <row r="5" spans="1:19">
      <c r="A5" s="47" t="s">
        <v>38</v>
      </c>
    </row>
    <row r="6" spans="1:19" ht="7.5" customHeight="1"/>
    <row r="7" spans="1:19">
      <c r="A7" s="48" t="str">
        <f>+resultado!A7</f>
        <v>Por el periodo terminado del 1 de enero al 30 de noviembre de 2022 y 2021</v>
      </c>
    </row>
    <row r="8" spans="1:19" ht="7.5" customHeight="1">
      <c r="A8" s="48"/>
    </row>
    <row r="9" spans="1:19">
      <c r="A9" s="48" t="s">
        <v>70</v>
      </c>
    </row>
    <row r="10" spans="1:19" ht="13.5" thickBot="1">
      <c r="A10" s="49"/>
      <c r="B10" s="49"/>
      <c r="C10" s="49"/>
      <c r="D10" s="49"/>
      <c r="E10" s="49"/>
      <c r="F10" s="49"/>
      <c r="G10" s="49"/>
      <c r="H10" s="49"/>
      <c r="I10" s="50"/>
      <c r="J10" s="50"/>
      <c r="K10" s="49"/>
      <c r="L10" s="49"/>
      <c r="M10" s="49"/>
    </row>
    <row r="11" spans="1:19">
      <c r="A11" s="6"/>
      <c r="B11" s="6"/>
      <c r="C11" s="6"/>
      <c r="D11" s="6"/>
      <c r="E11" s="6"/>
      <c r="F11" s="6"/>
      <c r="G11" s="6"/>
      <c r="H11" s="6"/>
      <c r="I11" s="51"/>
      <c r="J11" s="51"/>
      <c r="K11" s="6"/>
      <c r="L11" s="6"/>
      <c r="M11" s="6"/>
    </row>
    <row r="12" spans="1:19">
      <c r="A12" s="52"/>
      <c r="I12" s="53"/>
      <c r="J12" s="53"/>
      <c r="K12" s="54">
        <v>2022</v>
      </c>
      <c r="L12" s="55"/>
      <c r="M12" s="54">
        <v>2021</v>
      </c>
    </row>
    <row r="13" spans="1:19">
      <c r="A13" s="52"/>
      <c r="I13" s="53"/>
      <c r="J13" s="53"/>
      <c r="K13" s="56" t="s">
        <v>11</v>
      </c>
      <c r="L13" s="57"/>
      <c r="M13" s="56" t="s">
        <v>11</v>
      </c>
    </row>
    <row r="14" spans="1:19">
      <c r="A14" s="52"/>
      <c r="I14" s="53"/>
      <c r="J14" s="53"/>
      <c r="K14" s="56"/>
      <c r="L14" s="57"/>
      <c r="M14" s="56"/>
    </row>
    <row r="15" spans="1:19">
      <c r="A15" s="58" t="s">
        <v>40</v>
      </c>
      <c r="B15" s="58"/>
      <c r="C15" s="58"/>
      <c r="D15" s="58"/>
      <c r="E15" s="58"/>
      <c r="F15" s="58"/>
      <c r="G15" s="58"/>
      <c r="H15" s="58"/>
      <c r="I15" s="59"/>
      <c r="J15" s="59"/>
      <c r="K15" s="60">
        <v>140864232</v>
      </c>
      <c r="L15" s="27"/>
      <c r="M15" s="60">
        <v>136400371</v>
      </c>
      <c r="O15" s="75"/>
      <c r="P15" s="27"/>
      <c r="Q15" s="61"/>
      <c r="R15" s="62"/>
      <c r="S15" s="62"/>
    </row>
    <row r="16" spans="1:19">
      <c r="A16" s="58" t="s">
        <v>41</v>
      </c>
      <c r="B16" s="58"/>
      <c r="C16" s="58"/>
      <c r="D16" s="58"/>
      <c r="E16" s="58"/>
      <c r="F16" s="58"/>
      <c r="G16" s="58"/>
      <c r="H16" s="58"/>
      <c r="I16" s="59"/>
      <c r="J16" s="59"/>
      <c r="K16" s="89">
        <v>-54008669</v>
      </c>
      <c r="L16" s="83"/>
      <c r="M16" s="89">
        <v>-55763322</v>
      </c>
      <c r="O16" s="76"/>
      <c r="P16" s="27"/>
      <c r="Q16" s="63"/>
      <c r="R16" s="62"/>
      <c r="S16" s="62"/>
    </row>
    <row r="17" spans="1:19">
      <c r="A17" s="64" t="s">
        <v>12</v>
      </c>
      <c r="B17" s="64"/>
      <c r="C17" s="64"/>
      <c r="D17" s="64"/>
      <c r="E17" s="64"/>
      <c r="F17" s="64"/>
      <c r="G17" s="64"/>
      <c r="H17" s="64"/>
      <c r="K17" s="60">
        <f>SUM(K15:K16)</f>
        <v>86855563</v>
      </c>
      <c r="L17" s="24"/>
      <c r="M17" s="60">
        <f>SUM(M15:M16)</f>
        <v>80637049</v>
      </c>
      <c r="O17" s="77"/>
      <c r="P17" s="24"/>
      <c r="Q17" s="24"/>
      <c r="R17" s="62"/>
      <c r="S17" s="62"/>
    </row>
    <row r="18" spans="1:19">
      <c r="C18" s="24"/>
      <c r="D18" s="24"/>
      <c r="E18" s="65"/>
      <c r="F18" s="24"/>
      <c r="G18" s="24"/>
      <c r="H18" s="24"/>
      <c r="K18" s="60"/>
      <c r="L18" s="24"/>
      <c r="M18" s="60"/>
      <c r="R18" s="62"/>
      <c r="S18" s="62"/>
    </row>
    <row r="19" spans="1:19">
      <c r="A19" s="7" t="s">
        <v>57</v>
      </c>
      <c r="C19" s="24"/>
      <c r="D19" s="24"/>
      <c r="E19" s="65"/>
      <c r="F19" s="24"/>
      <c r="G19" s="24"/>
      <c r="H19" s="24"/>
      <c r="I19" s="59"/>
      <c r="K19" s="60">
        <v>1698707</v>
      </c>
      <c r="L19" s="24"/>
      <c r="M19" s="60">
        <v>1404225</v>
      </c>
      <c r="O19" s="62"/>
      <c r="R19" s="62"/>
      <c r="S19" s="62"/>
    </row>
    <row r="20" spans="1:19">
      <c r="A20" s="58" t="s">
        <v>5</v>
      </c>
      <c r="I20" s="59"/>
      <c r="J20" s="59"/>
      <c r="K20" s="70">
        <v>-17005149</v>
      </c>
      <c r="L20" s="83"/>
      <c r="M20" s="70">
        <v>-17721024</v>
      </c>
      <c r="O20" s="62"/>
      <c r="P20" s="27"/>
      <c r="Q20" s="63"/>
      <c r="R20" s="62"/>
      <c r="S20" s="62"/>
    </row>
    <row r="21" spans="1:19">
      <c r="A21" s="58" t="s">
        <v>6</v>
      </c>
      <c r="I21" s="59"/>
      <c r="J21" s="59"/>
      <c r="K21" s="70">
        <v>-1102523</v>
      </c>
      <c r="L21" s="83"/>
      <c r="M21" s="70">
        <v>-1691221</v>
      </c>
      <c r="N21" s="78"/>
      <c r="O21" s="62"/>
      <c r="P21" s="27"/>
      <c r="Q21" s="63"/>
      <c r="R21" s="62"/>
      <c r="S21" s="62"/>
    </row>
    <row r="22" spans="1:19">
      <c r="A22" s="58" t="s">
        <v>58</v>
      </c>
      <c r="I22" s="59"/>
      <c r="J22" s="59"/>
      <c r="K22" s="89">
        <v>-2861097</v>
      </c>
      <c r="L22" s="83"/>
      <c r="M22" s="89">
        <v>-15049023</v>
      </c>
      <c r="N22" s="78"/>
      <c r="O22" s="62"/>
      <c r="P22" s="27"/>
      <c r="Q22" s="63"/>
      <c r="R22" s="62"/>
      <c r="S22" s="62"/>
    </row>
    <row r="23" spans="1:19" ht="15.75" customHeight="1">
      <c r="A23" s="64" t="s">
        <v>9</v>
      </c>
      <c r="B23" s="64"/>
      <c r="C23" s="64"/>
      <c r="D23" s="64"/>
      <c r="E23" s="64"/>
      <c r="F23" s="64"/>
      <c r="G23" s="64"/>
      <c r="H23" s="64"/>
      <c r="K23" s="60">
        <f>SUM(K17:K22)</f>
        <v>67585501</v>
      </c>
      <c r="L23" s="24"/>
      <c r="M23" s="60">
        <f>SUM(M17:M22)</f>
        <v>47580006</v>
      </c>
      <c r="P23" s="24"/>
      <c r="Q23" s="24"/>
      <c r="R23" s="62"/>
      <c r="S23" s="62"/>
    </row>
    <row r="24" spans="1:19">
      <c r="A24" s="65"/>
      <c r="D24" s="24"/>
      <c r="E24" s="65"/>
      <c r="F24" s="24"/>
      <c r="G24" s="24"/>
      <c r="H24" s="24"/>
      <c r="K24" s="60"/>
      <c r="L24" s="24"/>
      <c r="M24" s="60"/>
      <c r="R24" s="62"/>
      <c r="S24" s="62"/>
    </row>
    <row r="25" spans="1:19">
      <c r="A25" s="7" t="s">
        <v>59</v>
      </c>
      <c r="C25" s="24"/>
      <c r="D25" s="24"/>
      <c r="E25" s="65"/>
      <c r="F25" s="24"/>
      <c r="G25" s="24"/>
      <c r="H25" s="24"/>
      <c r="I25" s="59"/>
      <c r="J25" s="59"/>
      <c r="K25" s="60">
        <v>16168925</v>
      </c>
      <c r="L25" s="24"/>
      <c r="M25" s="60">
        <v>16206343</v>
      </c>
      <c r="O25" s="77"/>
      <c r="P25" s="24"/>
      <c r="Q25" s="24"/>
      <c r="R25" s="62"/>
      <c r="S25" s="62"/>
    </row>
    <row r="26" spans="1:19">
      <c r="A26" s="7" t="s">
        <v>7</v>
      </c>
      <c r="C26" s="24"/>
      <c r="D26" s="24"/>
      <c r="E26" s="24"/>
      <c r="F26" s="24"/>
      <c r="G26" s="24"/>
      <c r="H26" s="24"/>
      <c r="I26" s="59"/>
      <c r="J26" s="59"/>
      <c r="K26" s="89">
        <v>-12154831</v>
      </c>
      <c r="L26" s="83"/>
      <c r="M26" s="89">
        <v>-12946903</v>
      </c>
      <c r="O26" s="76"/>
      <c r="P26" s="24"/>
      <c r="Q26" s="63"/>
      <c r="R26" s="62"/>
      <c r="S26" s="62"/>
    </row>
    <row r="27" spans="1:19" ht="15" customHeight="1">
      <c r="A27" s="64" t="s">
        <v>31</v>
      </c>
      <c r="B27" s="64"/>
      <c r="C27" s="64"/>
      <c r="D27" s="64"/>
      <c r="E27" s="64"/>
      <c r="F27" s="64"/>
      <c r="G27" s="64"/>
      <c r="H27" s="64"/>
      <c r="K27" s="60">
        <f>SUM(K23:K26)</f>
        <v>71599595</v>
      </c>
      <c r="L27" s="24"/>
      <c r="M27" s="60">
        <f>SUM(M23:M26)</f>
        <v>50839446</v>
      </c>
      <c r="O27" s="77"/>
      <c r="P27" s="24"/>
      <c r="Q27" s="24"/>
      <c r="R27" s="62"/>
      <c r="S27" s="62"/>
    </row>
    <row r="28" spans="1:19">
      <c r="A28" s="65"/>
      <c r="D28" s="24"/>
      <c r="E28" s="65"/>
      <c r="F28" s="24"/>
      <c r="G28" s="24"/>
      <c r="H28" s="24"/>
      <c r="K28" s="60"/>
      <c r="L28" s="24"/>
      <c r="M28" s="60"/>
      <c r="R28" s="62"/>
      <c r="S28" s="62"/>
    </row>
    <row r="29" spans="1:19">
      <c r="A29" s="24" t="s">
        <v>8</v>
      </c>
      <c r="D29" s="24"/>
      <c r="E29" s="65"/>
      <c r="F29" s="24"/>
      <c r="G29" s="24"/>
      <c r="H29" s="24"/>
      <c r="I29" s="59"/>
      <c r="J29" s="59"/>
      <c r="K29" s="70">
        <v>-20456372</v>
      </c>
      <c r="L29" s="83"/>
      <c r="M29" s="70">
        <v>-14134728</v>
      </c>
      <c r="O29" s="79"/>
      <c r="P29" s="79"/>
      <c r="Q29" s="63"/>
      <c r="R29" s="62"/>
      <c r="S29" s="62"/>
    </row>
    <row r="30" spans="1:19">
      <c r="A30" s="24"/>
      <c r="D30" s="24"/>
      <c r="E30" s="65"/>
      <c r="F30" s="24"/>
      <c r="G30" s="24"/>
      <c r="H30" s="24"/>
      <c r="I30" s="59"/>
      <c r="J30" s="59"/>
      <c r="K30" s="90"/>
      <c r="L30" s="83"/>
      <c r="M30" s="90"/>
      <c r="O30" s="80"/>
      <c r="P30" s="24"/>
      <c r="Q30" s="67"/>
      <c r="R30" s="62"/>
      <c r="S30" s="62"/>
    </row>
    <row r="31" spans="1:19" ht="15" customHeight="1">
      <c r="A31" s="64" t="s">
        <v>13</v>
      </c>
      <c r="B31" s="64"/>
      <c r="C31" s="64"/>
      <c r="D31" s="64"/>
      <c r="E31" s="64"/>
      <c r="F31" s="64"/>
      <c r="G31" s="64"/>
      <c r="H31" s="64"/>
      <c r="K31" s="68">
        <f>SUM(K27:K30)</f>
        <v>51143223</v>
      </c>
      <c r="L31" s="24"/>
      <c r="M31" s="68">
        <f>+M27+M29+M30</f>
        <v>36704718</v>
      </c>
      <c r="N31" s="81"/>
      <c r="O31" s="81"/>
      <c r="P31" s="24"/>
      <c r="Q31" s="24"/>
      <c r="R31" s="62"/>
      <c r="S31" s="62"/>
    </row>
    <row r="32" spans="1:19">
      <c r="A32" s="64"/>
      <c r="B32" s="64"/>
      <c r="C32" s="64"/>
      <c r="D32" s="64"/>
      <c r="E32" s="64"/>
      <c r="F32" s="64"/>
      <c r="G32" s="64"/>
      <c r="H32" s="64"/>
      <c r="K32" s="60"/>
      <c r="L32" s="24"/>
      <c r="M32" s="60"/>
      <c r="N32" s="82"/>
      <c r="O32" s="81"/>
      <c r="P32" s="24"/>
      <c r="Q32" s="24"/>
      <c r="R32" s="62"/>
      <c r="S32" s="62"/>
    </row>
    <row r="33" spans="1:17" ht="12" customHeight="1">
      <c r="A33" s="64"/>
      <c r="B33" s="64"/>
      <c r="C33" s="64"/>
      <c r="D33" s="64"/>
      <c r="E33" s="64"/>
      <c r="F33" s="64"/>
      <c r="G33" s="64"/>
      <c r="H33" s="64"/>
      <c r="K33" s="24"/>
      <c r="L33" s="24"/>
      <c r="M33" s="24"/>
    </row>
    <row r="34" spans="1:17">
      <c r="A34" s="24"/>
      <c r="D34" s="24"/>
      <c r="E34" s="65"/>
      <c r="F34" s="24"/>
      <c r="G34" s="24"/>
      <c r="H34" s="24"/>
      <c r="K34" s="24"/>
      <c r="L34" s="24"/>
      <c r="M34" s="24"/>
    </row>
    <row r="35" spans="1:17">
      <c r="A35" s="69"/>
      <c r="B35" s="58"/>
      <c r="C35" s="24"/>
      <c r="D35" s="24"/>
      <c r="E35" s="24"/>
      <c r="F35" s="65"/>
      <c r="G35" s="24"/>
      <c r="H35" s="24"/>
      <c r="I35" s="59"/>
      <c r="K35" s="66"/>
      <c r="L35" s="66"/>
      <c r="M35" s="66"/>
      <c r="N35" s="6"/>
      <c r="O35" s="86"/>
    </row>
    <row r="36" spans="1:17">
      <c r="A36" s="69"/>
      <c r="B36" s="58"/>
      <c r="C36" s="24"/>
      <c r="D36" s="24"/>
      <c r="E36" s="24"/>
      <c r="F36" s="65"/>
      <c r="G36" s="24"/>
      <c r="H36" s="24"/>
      <c r="I36" s="59"/>
      <c r="K36" s="66"/>
      <c r="L36" s="87"/>
      <c r="M36" s="66"/>
      <c r="N36" s="6"/>
      <c r="O36" s="86"/>
      <c r="P36" s="24"/>
      <c r="Q36" s="24"/>
    </row>
    <row r="37" spans="1:17" ht="15.75" customHeight="1">
      <c r="A37" s="69"/>
      <c r="B37" s="58"/>
      <c r="C37" s="24"/>
      <c r="D37" s="24"/>
      <c r="E37" s="24"/>
      <c r="F37" s="65"/>
      <c r="G37" s="24"/>
      <c r="H37" s="24"/>
      <c r="K37" s="66"/>
      <c r="L37" s="87"/>
      <c r="M37" s="66"/>
      <c r="N37" s="6"/>
      <c r="O37" s="86"/>
      <c r="P37" s="24"/>
      <c r="Q37" s="24"/>
    </row>
    <row r="38" spans="1:17" ht="18.600000000000001" customHeight="1">
      <c r="A38" s="69"/>
      <c r="B38" s="58"/>
      <c r="C38" s="24"/>
      <c r="D38" s="24"/>
      <c r="E38" s="24"/>
      <c r="F38" s="65"/>
      <c r="G38" s="24"/>
      <c r="H38" s="24"/>
      <c r="K38" s="66"/>
      <c r="L38" s="66"/>
      <c r="M38" s="66"/>
      <c r="N38" s="6"/>
      <c r="O38" s="83"/>
    </row>
    <row r="39" spans="1:17">
      <c r="A39" s="69"/>
      <c r="B39" s="58"/>
      <c r="C39" s="24"/>
      <c r="D39" s="24"/>
      <c r="E39" s="24"/>
      <c r="F39" s="65"/>
      <c r="G39" s="24"/>
      <c r="H39" s="24"/>
      <c r="K39" s="70"/>
      <c r="L39" s="63"/>
      <c r="M39" s="70"/>
      <c r="N39" s="6"/>
      <c r="O39" s="83"/>
    </row>
    <row r="40" spans="1:17">
      <c r="A40" s="69"/>
      <c r="B40" s="58"/>
      <c r="C40" s="24"/>
      <c r="D40" s="24"/>
      <c r="E40" s="24"/>
      <c r="F40" s="65"/>
      <c r="G40" s="24"/>
      <c r="H40" s="24"/>
      <c r="K40" s="70"/>
      <c r="L40" s="63"/>
      <c r="M40" s="70"/>
      <c r="N40" s="6"/>
      <c r="O40" s="83"/>
    </row>
    <row r="41" spans="1:17">
      <c r="A41" s="69"/>
      <c r="B41" s="58"/>
      <c r="C41" s="24"/>
      <c r="D41" s="24"/>
      <c r="E41" s="24"/>
      <c r="F41" s="65"/>
      <c r="G41" s="24"/>
      <c r="H41" s="24"/>
      <c r="K41" s="70"/>
      <c r="L41" s="63"/>
      <c r="M41" s="70"/>
      <c r="N41" s="6"/>
      <c r="O41" s="83"/>
    </row>
    <row r="42" spans="1:17">
      <c r="A42" s="69"/>
      <c r="B42" s="58"/>
      <c r="C42" s="24"/>
      <c r="D42" s="24"/>
      <c r="E42" s="24"/>
      <c r="F42" s="65"/>
      <c r="G42" s="24"/>
      <c r="H42" s="24"/>
      <c r="K42" s="70"/>
      <c r="L42" s="63"/>
      <c r="M42" s="70"/>
      <c r="N42" s="6"/>
      <c r="O42" s="83"/>
    </row>
    <row r="43" spans="1:17">
      <c r="A43" s="69"/>
      <c r="B43" s="58"/>
      <c r="C43" s="24"/>
      <c r="D43" s="24"/>
      <c r="E43" s="24"/>
      <c r="F43" s="65"/>
      <c r="G43" s="24"/>
      <c r="H43" s="24"/>
      <c r="K43" s="70"/>
      <c r="L43" s="63"/>
      <c r="M43" s="70"/>
      <c r="N43" s="6"/>
      <c r="O43" s="83"/>
    </row>
    <row r="44" spans="1:17">
      <c r="A44" s="69"/>
      <c r="B44" s="58"/>
      <c r="C44" s="24"/>
      <c r="D44" s="24"/>
      <c r="E44" s="24"/>
      <c r="F44" s="65"/>
      <c r="G44" s="24"/>
      <c r="H44" s="24"/>
      <c r="K44" s="70"/>
      <c r="L44" s="63"/>
      <c r="M44" s="70"/>
      <c r="N44" s="6"/>
      <c r="O44" s="83"/>
    </row>
    <row r="45" spans="1:17">
      <c r="A45" s="69"/>
      <c r="B45" s="58"/>
      <c r="C45" s="24"/>
      <c r="D45" s="24"/>
      <c r="E45" s="24"/>
      <c r="F45" s="65"/>
      <c r="G45" s="24"/>
      <c r="H45" s="24"/>
      <c r="K45" s="70"/>
      <c r="L45" s="63"/>
      <c r="M45" s="70"/>
      <c r="N45" s="6"/>
      <c r="O45" s="83"/>
    </row>
    <row r="46" spans="1:17">
      <c r="A46" s="69"/>
      <c r="B46" s="58"/>
      <c r="C46" s="24"/>
      <c r="D46" s="24"/>
      <c r="E46" s="24"/>
      <c r="F46" s="65"/>
      <c r="G46" s="24"/>
      <c r="H46" s="24"/>
      <c r="K46" s="70"/>
      <c r="L46" s="63"/>
      <c r="M46" s="70"/>
      <c r="N46" s="6"/>
      <c r="O46" s="83"/>
    </row>
    <row r="47" spans="1:17">
      <c r="A47" s="71"/>
      <c r="B47" s="58"/>
      <c r="C47" s="24"/>
      <c r="D47" s="24"/>
      <c r="E47" s="24"/>
      <c r="F47" s="65"/>
      <c r="G47" s="24"/>
      <c r="H47" s="24"/>
      <c r="K47" s="63"/>
      <c r="L47" s="63"/>
      <c r="M47" s="63"/>
      <c r="N47" s="6"/>
    </row>
    <row r="48" spans="1:17">
      <c r="A48" s="71"/>
      <c r="I48" s="72"/>
      <c r="J48" s="72"/>
      <c r="K48" s="72"/>
      <c r="L48" s="72"/>
      <c r="M48" s="72"/>
      <c r="N48" s="24"/>
    </row>
    <row r="49" spans="1:14">
      <c r="A49" s="71"/>
      <c r="B49" s="73"/>
      <c r="C49" s="73"/>
      <c r="D49" s="73"/>
      <c r="E49" s="73"/>
      <c r="F49" s="73"/>
      <c r="G49" s="73"/>
      <c r="H49" s="73"/>
      <c r="I49" s="57"/>
      <c r="J49" s="57"/>
      <c r="K49" s="84"/>
      <c r="L49" s="85"/>
      <c r="M49" s="84"/>
      <c r="N49" s="45"/>
    </row>
    <row r="50" spans="1:14">
      <c r="A50" s="71"/>
      <c r="I50" s="72"/>
      <c r="J50" s="72"/>
      <c r="K50" s="72"/>
      <c r="L50" s="72"/>
      <c r="M50" s="72"/>
      <c r="N50" s="24"/>
    </row>
    <row r="51" spans="1:14">
      <c r="A51" s="71"/>
      <c r="I51" s="72"/>
      <c r="J51" s="72"/>
      <c r="K51" s="72"/>
      <c r="L51" s="72"/>
      <c r="M51" s="72"/>
      <c r="N51" s="24"/>
    </row>
    <row r="52" spans="1:14">
      <c r="A52" s="71"/>
      <c r="I52" s="72"/>
      <c r="J52" s="72"/>
      <c r="K52" s="72"/>
      <c r="L52" s="72"/>
      <c r="M52" s="72"/>
      <c r="N52" s="24"/>
    </row>
    <row r="53" spans="1:14">
      <c r="A53" s="71"/>
      <c r="I53" s="72"/>
      <c r="J53" s="72"/>
      <c r="K53" s="72"/>
      <c r="L53" s="72"/>
      <c r="M53" s="72"/>
      <c r="N53" s="24"/>
    </row>
    <row r="54" spans="1:14">
      <c r="A54" s="71"/>
      <c r="I54" s="72"/>
      <c r="J54" s="72"/>
      <c r="K54" s="72"/>
      <c r="L54" s="72"/>
      <c r="M54" s="72"/>
      <c r="N54" s="24"/>
    </row>
    <row r="55" spans="1:14">
      <c r="A55" s="71"/>
      <c r="I55" s="72"/>
      <c r="J55" s="72"/>
      <c r="K55" s="72"/>
      <c r="L55" s="72"/>
      <c r="M55" s="72"/>
      <c r="N55" s="24"/>
    </row>
    <row r="56" spans="1:14">
      <c r="A56" s="71"/>
      <c r="I56" s="72"/>
      <c r="J56" s="72"/>
      <c r="K56" s="72"/>
      <c r="L56" s="72"/>
      <c r="M56" s="72"/>
      <c r="N56" s="24"/>
    </row>
    <row r="57" spans="1:14">
      <c r="I57" s="72"/>
      <c r="J57" s="72"/>
      <c r="K57" s="72"/>
      <c r="L57" s="72"/>
      <c r="M57" s="72"/>
      <c r="N57" s="24"/>
    </row>
    <row r="58" spans="1:14" ht="12.75" customHeight="1">
      <c r="A58" s="71"/>
      <c r="B58" s="95" t="s">
        <v>65</v>
      </c>
      <c r="C58" s="95"/>
      <c r="D58" s="95"/>
      <c r="F58" s="95" t="s">
        <v>67</v>
      </c>
      <c r="G58" s="95"/>
      <c r="H58" s="95"/>
      <c r="I58" s="72"/>
      <c r="J58" s="72"/>
      <c r="K58" s="107" t="s">
        <v>72</v>
      </c>
      <c r="L58" s="108"/>
      <c r="M58" s="109"/>
      <c r="N58" s="24"/>
    </row>
    <row r="59" spans="1:14">
      <c r="A59" s="73"/>
      <c r="B59" s="95" t="s">
        <v>66</v>
      </c>
      <c r="C59" s="95"/>
      <c r="D59" s="95"/>
      <c r="E59" s="73"/>
      <c r="F59" s="95" t="s">
        <v>68</v>
      </c>
      <c r="G59" s="95"/>
      <c r="H59" s="95"/>
      <c r="I59" s="57"/>
      <c r="J59" s="57"/>
      <c r="K59" s="110"/>
      <c r="L59" s="111"/>
      <c r="M59" s="112"/>
      <c r="N59" s="45"/>
    </row>
    <row r="60" spans="1:14">
      <c r="A60" s="74"/>
      <c r="B60" s="74"/>
      <c r="C60" s="74"/>
      <c r="D60" s="74"/>
      <c r="E60" s="74"/>
      <c r="F60" s="74"/>
      <c r="G60" s="74"/>
      <c r="H60" s="74"/>
      <c r="I60" s="59"/>
      <c r="J60" s="59"/>
      <c r="K60" s="113"/>
      <c r="L60" s="114"/>
      <c r="M60" s="115"/>
      <c r="N60" s="24"/>
    </row>
    <row r="61" spans="1:14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24"/>
    </row>
    <row r="62" spans="1:14" ht="13.5" thickBot="1">
      <c r="A62" s="49"/>
      <c r="B62" s="49"/>
      <c r="C62" s="49"/>
      <c r="D62" s="49"/>
      <c r="E62" s="49"/>
      <c r="F62" s="49"/>
      <c r="G62" s="49"/>
      <c r="H62" s="49"/>
      <c r="I62" s="50"/>
      <c r="J62" s="50"/>
      <c r="K62" s="49"/>
      <c r="L62" s="49"/>
      <c r="M62" s="49"/>
    </row>
    <row r="66" spans="3:3">
      <c r="C66" s="7" t="s">
        <v>26</v>
      </c>
    </row>
  </sheetData>
  <mergeCells count="7">
    <mergeCell ref="A61:M61"/>
    <mergeCell ref="I2:K3"/>
    <mergeCell ref="B58:D58"/>
    <mergeCell ref="F58:H58"/>
    <mergeCell ref="K58:M60"/>
    <mergeCell ref="B59:D59"/>
    <mergeCell ref="F59:H59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situación financiera</vt:lpstr>
      <vt:lpstr>resultado</vt:lpstr>
      <vt:lpstr>resultado (cust)</vt:lpstr>
      <vt:lpstr>resultado!Área_de_impresión</vt:lpstr>
      <vt:lpstr>'resultado (cust)'!Área_de_impresión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Veronica Esmeralda Fernandez</cp:lastModifiedBy>
  <cp:lastPrinted>2022-03-03T00:51:58Z</cp:lastPrinted>
  <dcterms:created xsi:type="dcterms:W3CDTF">2007-02-26T21:24:58Z</dcterms:created>
  <dcterms:modified xsi:type="dcterms:W3CDTF">2023-01-12T00:14:18Z</dcterms:modified>
</cp:coreProperties>
</file>