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,EstadoResultados" sheetId="1" r:id="rId1"/>
  </sheets>
  <definedNames>
    <definedName name="_xlnm.Print_Area" localSheetId="0">'Balance Gral,EstadoResultados'!$A$1:$I$123</definedName>
  </definedNames>
  <calcPr fullCalcOnLoad="1"/>
</workbook>
</file>

<file path=xl/sharedStrings.xml><?xml version="1.0" encoding="utf-8"?>
<sst xmlns="http://schemas.openxmlformats.org/spreadsheetml/2006/main" count="106" uniqueCount="92">
  <si>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</si>
  <si>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</si>
  <si>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</si>
  <si>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</si>
  <si>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</si>
  <si>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</si>
  <si>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</si>
  <si>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</si>
  <si>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</si>
  <si>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</si>
  <si>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</si>
  <si>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</si>
  <si>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</si>
  <si>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</si>
  <si>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</si>
  <si>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</si>
  <si>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</si>
  <si>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</si>
  <si>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</si>
  <si>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</si>
  <si>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</si>
  <si>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</si>
  <si>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</si>
  <si>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</si>
  <si>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</si>
  <si>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</si>
  <si>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</si>
  <si>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</si>
  <si>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</si>
  <si>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</si>
  <si>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</si>
  <si>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</si>
  <si>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</si>
  <si>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</si>
  <si>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</si>
  <si>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</si>
  <si>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</si>
  <si>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</si>
  <si>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</si>
  <si>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</si>
  <si>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</si>
  <si>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</si>
  <si>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</si>
  <si>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</si>
  <si>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</si>
  <si>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</si>
  <si>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</si>
  <si>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</si>
  <si>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</si>
  <si>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</si>
  <si>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Resultados ejercicios anteriores</t>
  </si>
  <si>
    <t>Gastos pagados por anticipado</t>
  </si>
  <si>
    <t>CONTINGENTES DE COMPROMISOS Y DE CONTROL PROPIAS</t>
  </si>
  <si>
    <t>TOTAL CONTINGENTES DE COMPROMISOS Y DE CONTROL PROPIAS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</si>
  <si>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</si>
  <si>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</si>
  <si>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</si>
  <si>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</si>
  <si>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</si>
  <si>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</si>
  <si>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</si>
  <si>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</si>
  <si>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</si>
  <si>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</si>
  <si>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</si>
  <si>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</si>
  <si>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</si>
  <si>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</si>
  <si>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</si>
  <si>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</si>
  <si>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</si>
  <si>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</si>
  <si>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</si>
  <si>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</si>
  <si>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</si>
  <si>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</si>
  <si>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</si>
  <si>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</si>
  <si>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</si>
  <si>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</si>
  <si>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</si>
  <si>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RESULTADOS DEL PERÍODO</t>
  </si>
  <si>
    <t>Cuentas por pagar relacionadas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</si>
  <si>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</si>
  <si>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</si>
  <si>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</si>
  <si>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</si>
  <si>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</si>
  <si>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</si>
  <si>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</si>
  <si>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>BALANCE GENERAL  AL 31 DE ENERO 2023</t>
  </si>
  <si>
    <t>ESTADO DE RESULTADOS  DEL 01 DE ENERO  AL 31 DE ENERO DE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</si>
</sst>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10" fillId="33" borderId="0" xfId="49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171" fontId="5" fillId="33" borderId="0" xfId="49" applyNumberFormat="1" applyFont="1" applyFill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4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171" fontId="3" fillId="33" borderId="14" xfId="49" applyNumberFormat="1" applyFont="1" applyFill="1" applyBorder="1" applyAlignment="1">
      <alignment/>
    </xf>
    <xf numFmtId="43" fontId="7" fillId="0" borderId="0" xfId="49" applyNumberFormat="1" applyFont="1" applyAlignment="1">
      <alignment/>
    </xf>
    <xf numFmtId="0" fontId="12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NumberFormat="1" applyFill="1" applyBorder="1" applyAlignment="1" applyProtection="1">
      <alignment horizontal="left"/>
      <protection/>
    </xf>
    <xf numFmtId="43" fontId="0" fillId="33" borderId="0" xfId="49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14" fillId="33" borderId="0" xfId="49" applyFont="1" applyFill="1" applyAlignment="1">
      <alignment/>
    </xf>
    <xf numFmtId="0" fontId="2" fillId="33" borderId="0" xfId="0" applyFont="1" applyFill="1" applyAlignment="1">
      <alignment horizontal="left"/>
    </xf>
    <xf numFmtId="43" fontId="2" fillId="33" borderId="0" xfId="49" applyFont="1" applyFill="1" applyAlignment="1">
      <alignment/>
    </xf>
    <xf numFmtId="0" fontId="3" fillId="33" borderId="0" xfId="0" applyFont="1" applyFill="1" applyAlignment="1">
      <alignment horizontal="left"/>
    </xf>
    <xf numFmtId="43" fontId="2" fillId="33" borderId="13" xfId="49" applyFont="1" applyFill="1" applyBorder="1" applyAlignment="1">
      <alignment/>
    </xf>
    <xf numFmtId="198" fontId="2" fillId="33" borderId="0" xfId="49" applyNumberFormat="1" applyFont="1" applyFill="1" applyAlignment="1">
      <alignment/>
    </xf>
    <xf numFmtId="171" fontId="3" fillId="33" borderId="0" xfId="49" applyNumberFormat="1" applyFont="1" applyFill="1" applyBorder="1" applyAlignment="1">
      <alignment/>
    </xf>
    <xf numFmtId="43" fontId="2" fillId="33" borderId="0" xfId="49" applyFont="1" applyFill="1" applyBorder="1" applyAlignment="1">
      <alignment/>
    </xf>
    <xf numFmtId="43" fontId="2" fillId="33" borderId="15" xfId="49" applyFont="1" applyFill="1" applyBorder="1" applyAlignment="1">
      <alignment/>
    </xf>
    <xf numFmtId="0" fontId="5" fillId="33" borderId="0" xfId="0" applyFont="1" applyFill="1" applyAlignment="1">
      <alignment/>
    </xf>
    <xf numFmtId="43" fontId="13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43" fontId="13" fillId="33" borderId="0" xfId="0" applyNumberFormat="1" applyFont="1" applyFill="1" applyBorder="1" applyAlignment="1">
      <alignment/>
    </xf>
    <xf numFmtId="0" fontId="11" fillId="33" borderId="0" xfId="57" applyNumberFormat="1" applyFont="1" applyFill="1" applyBorder="1" applyAlignment="1" applyProtection="1">
      <alignment horizontal="left"/>
      <protection/>
    </xf>
    <xf numFmtId="0" fontId="5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3" fillId="33" borderId="0" xfId="57" applyFont="1" applyFill="1">
      <alignment/>
      <protection/>
    </xf>
    <xf numFmtId="0" fontId="2" fillId="33" borderId="0" xfId="57" applyFont="1" applyFill="1" applyAlignment="1">
      <alignment horizontal="left" indent="1"/>
      <protection/>
    </xf>
    <xf numFmtId="0" fontId="3" fillId="33" borderId="0" xfId="57" applyFont="1" applyFill="1" applyAlignment="1">
      <alignment horizontal="left" indent="3"/>
      <protection/>
    </xf>
    <xf numFmtId="43" fontId="55" fillId="33" borderId="0" xfId="49" applyFont="1" applyFill="1" applyBorder="1" applyAlignment="1">
      <alignment/>
    </xf>
    <xf numFmtId="43" fontId="2" fillId="33" borderId="0" xfId="49" applyFont="1" applyFill="1" applyAlignment="1">
      <alignment horizontal="left"/>
    </xf>
    <xf numFmtId="0" fontId="2" fillId="33" borderId="0" xfId="57" applyFont="1" applyFill="1" applyAlignment="1">
      <alignment/>
      <protection/>
    </xf>
    <xf numFmtId="198" fontId="6" fillId="33" borderId="0" xfId="49" applyNumberFormat="1" applyFont="1" applyFill="1" applyAlignment="1">
      <alignment/>
    </xf>
    <xf numFmtId="43" fontId="3" fillId="33" borderId="0" xfId="49" applyFont="1" applyFill="1" applyAlignment="1">
      <alignment horizontal="left"/>
    </xf>
    <xf numFmtId="0" fontId="0" fillId="33" borderId="14" xfId="57" applyFill="1" applyBorder="1">
      <alignment/>
      <protection/>
    </xf>
    <xf numFmtId="43" fontId="5" fillId="33" borderId="0" xfId="49" applyFont="1" applyFill="1" applyAlignment="1">
      <alignment horizontal="left"/>
    </xf>
    <xf numFmtId="0" fontId="2" fillId="33" borderId="0" xfId="57" applyFont="1" applyFill="1" applyBorder="1" applyAlignment="1">
      <alignment/>
      <protection/>
    </xf>
    <xf numFmtId="198" fontId="6" fillId="33" borderId="13" xfId="49" applyNumberFormat="1" applyFont="1" applyFill="1" applyBorder="1" applyAlignment="1">
      <alignment/>
    </xf>
    <xf numFmtId="0" fontId="5" fillId="33" borderId="0" xfId="57" applyFont="1" applyFill="1" applyBorder="1">
      <alignment/>
      <protection/>
    </xf>
    <xf numFmtId="0" fontId="3" fillId="33" borderId="0" xfId="57" applyFont="1" applyFill="1" applyBorder="1" applyAlignment="1">
      <alignment horizontal="left" indent="3"/>
      <protection/>
    </xf>
    <xf numFmtId="43" fontId="5" fillId="33" borderId="0" xfId="49" applyFont="1" applyFill="1" applyBorder="1" applyAlignment="1">
      <alignment horizontal="left"/>
    </xf>
    <xf numFmtId="43" fontId="6" fillId="33" borderId="0" xfId="49" applyFont="1" applyFill="1" applyBorder="1" applyAlignment="1">
      <alignment/>
    </xf>
    <xf numFmtId="171" fontId="6" fillId="33" borderId="0" xfId="49" applyNumberFormat="1" applyFont="1" applyFill="1" applyBorder="1" applyAlignment="1">
      <alignment/>
    </xf>
    <xf numFmtId="10" fontId="6" fillId="33" borderId="0" xfId="49" applyNumberFormat="1" applyFont="1" applyFill="1" applyBorder="1" applyAlignment="1">
      <alignment/>
    </xf>
    <xf numFmtId="0" fontId="7" fillId="33" borderId="0" xfId="57" applyFont="1" applyFill="1" applyBorder="1" applyAlignment="1">
      <alignment horizontal="center"/>
      <protection/>
    </xf>
    <xf numFmtId="0" fontId="0" fillId="33" borderId="0" xfId="57" applyFill="1" applyBorder="1">
      <alignment/>
      <protection/>
    </xf>
    <xf numFmtId="43" fontId="0" fillId="33" borderId="0" xfId="49" applyFill="1" applyBorder="1" applyAlignment="1">
      <alignment/>
    </xf>
    <xf numFmtId="0" fontId="16" fillId="33" borderId="0" xfId="57" applyFont="1" applyFill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17" fillId="33" borderId="0" xfId="57" applyFont="1" applyFill="1" applyAlignment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16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31</xdr:row>
      <xdr:rowOff>95250</xdr:rowOff>
    </xdr:from>
    <xdr:to>
      <xdr:col>27</xdr:col>
      <xdr:colOff>9525</xdr:colOff>
      <xdr:row>31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9907250" y="519112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42</xdr:row>
      <xdr:rowOff>85725</xdr:rowOff>
    </xdr:from>
    <xdr:to>
      <xdr:col>27</xdr:col>
      <xdr:colOff>0</xdr:colOff>
      <xdr:row>42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7249775" y="68008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79</xdr:row>
      <xdr:rowOff>76200</xdr:rowOff>
    </xdr:from>
    <xdr:to>
      <xdr:col>2</xdr:col>
      <xdr:colOff>704850</xdr:colOff>
      <xdr:row>81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86827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15" bestFit="1" customWidth="1"/>
    <col min="11" max="12" width="11.7109375" style="15" customWidth="1"/>
    <col min="13" max="13" width="5.421875" style="15" customWidth="1"/>
    <col min="14" max="21" width="11.7109375" style="15" customWidth="1"/>
    <col min="22" max="22" width="16.7109375" style="0" customWidth="1"/>
    <col min="23" max="23" width="14.421875" style="0" bestFit="1" customWidth="1"/>
    <col min="25" max="25" width="12.28125" style="0" customWidth="1"/>
    <col min="26" max="26" width="16.57421875" style="0" customWidth="1"/>
    <col min="27" max="27" width="3.7109375" style="0" customWidth="1"/>
  </cols>
  <sheetData>
    <row r="1" ht="12.75"/>
    <row r="2" ht="12.75"/>
    <row r="3" ht="12.75"/>
    <row r="4" ht="12.75">
      <c r="I4" s="50"/>
    </row>
    <row r="5" spans="1:21" ht="15.75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57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57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104" t="s">
        <v>90</v>
      </c>
      <c r="B7" s="104"/>
      <c r="C7" s="104"/>
      <c r="D7" s="104"/>
      <c r="E7" s="104"/>
      <c r="F7" s="104"/>
      <c r="G7" s="104"/>
      <c r="H7" s="104"/>
      <c r="I7" s="104"/>
      <c r="J7" s="57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5" thickBot="1">
      <c r="A8" s="101" t="s">
        <v>83</v>
      </c>
      <c r="B8" s="101"/>
      <c r="C8" s="101"/>
      <c r="D8" s="101"/>
      <c r="E8" s="101"/>
      <c r="F8" s="101"/>
      <c r="G8" s="101"/>
      <c r="H8" s="101"/>
      <c r="I8" s="101"/>
      <c r="J8" s="5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10" ht="13.5" thickTop="1">
      <c r="A9" s="59"/>
      <c r="B9" s="30"/>
      <c r="C9" s="30"/>
      <c r="D9" s="30"/>
      <c r="E9" s="30"/>
      <c r="F9" s="30"/>
      <c r="G9" s="60"/>
      <c r="H9" s="60"/>
      <c r="I9" s="60"/>
      <c r="J9" s="61"/>
    </row>
    <row r="10" spans="1:21" ht="12.75">
      <c r="A10" s="48">
        <v>1</v>
      </c>
      <c r="B10" s="62" t="s">
        <v>5</v>
      </c>
      <c r="C10" s="48"/>
      <c r="D10" s="48"/>
      <c r="E10" s="48"/>
      <c r="F10" s="48"/>
      <c r="G10" s="49"/>
      <c r="H10" s="49"/>
      <c r="I10" s="49"/>
      <c r="J10" s="6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6" ht="12.75">
      <c r="A11" s="48">
        <v>11</v>
      </c>
      <c r="B11" s="64" t="s">
        <v>30</v>
      </c>
      <c r="C11" s="48"/>
      <c r="D11" s="48"/>
      <c r="E11" s="48"/>
      <c r="F11" s="48"/>
      <c r="G11" s="49"/>
      <c r="H11" s="49"/>
      <c r="I11" s="65">
        <f>SUM(G12:G18)</f>
        <v>1698.51</v>
      </c>
      <c r="J11" s="45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Z11" s="2"/>
    </row>
    <row r="12" spans="1:26" ht="12.75">
      <c r="A12" s="48">
        <v>111</v>
      </c>
      <c r="B12" s="66" t="s">
        <v>73</v>
      </c>
      <c r="C12" s="48"/>
      <c r="D12" s="48"/>
      <c r="E12" s="48"/>
      <c r="F12" s="48"/>
      <c r="G12" s="49">
        <v>275.97</v>
      </c>
      <c r="H12" s="49"/>
      <c r="I12" s="65"/>
      <c r="J12" s="4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Z12" s="3"/>
    </row>
    <row r="13" spans="1:21" ht="12.75">
      <c r="A13" s="48">
        <v>112</v>
      </c>
      <c r="B13" s="66" t="s">
        <v>54</v>
      </c>
      <c r="C13" s="48"/>
      <c r="D13" s="48"/>
      <c r="E13" s="48"/>
      <c r="F13" s="48"/>
      <c r="G13" s="49">
        <v>2.62</v>
      </c>
      <c r="H13" s="49"/>
      <c r="I13" s="65"/>
      <c r="J13" s="4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2.75">
      <c r="A14" s="48">
        <v>113</v>
      </c>
      <c r="B14" s="48" t="s">
        <v>55</v>
      </c>
      <c r="C14" s="48"/>
      <c r="D14" s="48"/>
      <c r="E14" s="48"/>
      <c r="F14" s="48"/>
      <c r="G14" s="49">
        <v>1347.53</v>
      </c>
      <c r="H14" s="49"/>
      <c r="I14" s="65"/>
      <c r="J14" s="4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2.75">
      <c r="A15" s="48">
        <v>114</v>
      </c>
      <c r="B15" s="48" t="s">
        <v>56</v>
      </c>
      <c r="C15" s="48"/>
      <c r="D15" s="48"/>
      <c r="E15" s="48"/>
      <c r="F15" s="48"/>
      <c r="G15" s="49">
        <v>31.68</v>
      </c>
      <c r="H15" s="49"/>
      <c r="I15" s="65"/>
      <c r="J15" s="45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2.75">
      <c r="A16" s="48">
        <v>116</v>
      </c>
      <c r="B16" s="48" t="s">
        <v>57</v>
      </c>
      <c r="C16" s="48"/>
      <c r="D16" s="48"/>
      <c r="E16" s="48"/>
      <c r="F16" s="48"/>
      <c r="G16" s="53">
        <v>18.63</v>
      </c>
      <c r="H16" s="49"/>
      <c r="I16" s="65"/>
      <c r="J16" s="4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.75">
      <c r="A17" s="48">
        <v>117</v>
      </c>
      <c r="B17" s="48" t="s">
        <v>6</v>
      </c>
      <c r="C17" s="48"/>
      <c r="D17" s="48"/>
      <c r="E17" s="48"/>
      <c r="F17" s="52"/>
      <c r="G17" s="53">
        <v>14.57</v>
      </c>
      <c r="H17" s="49"/>
      <c r="I17" s="65"/>
      <c r="J17" s="4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2.75">
      <c r="A18" s="48">
        <v>118</v>
      </c>
      <c r="B18" s="48" t="s">
        <v>51</v>
      </c>
      <c r="C18" s="48"/>
      <c r="D18" s="48"/>
      <c r="E18" s="48"/>
      <c r="F18" s="52"/>
      <c r="G18" s="54">
        <v>7.51</v>
      </c>
      <c r="H18" s="49"/>
      <c r="I18" s="65"/>
      <c r="J18" s="45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2.75">
      <c r="A19" s="48"/>
      <c r="B19" s="48"/>
      <c r="C19" s="48"/>
      <c r="D19" s="48"/>
      <c r="E19" s="48"/>
      <c r="F19" s="48"/>
      <c r="G19" s="53"/>
      <c r="H19" s="49"/>
      <c r="I19" s="65"/>
      <c r="J19" s="4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.75">
      <c r="A20" s="48">
        <v>12</v>
      </c>
      <c r="B20" s="62" t="s">
        <v>31</v>
      </c>
      <c r="C20" s="48"/>
      <c r="D20" s="48"/>
      <c r="E20" s="48"/>
      <c r="F20" s="48"/>
      <c r="G20" s="53"/>
      <c r="H20" s="49"/>
      <c r="I20" s="65">
        <f>SUM(G21:G21)</f>
        <v>25.04</v>
      </c>
      <c r="J20" s="4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48">
        <v>123</v>
      </c>
      <c r="B21" s="48" t="s">
        <v>58</v>
      </c>
      <c r="C21" s="48"/>
      <c r="D21" s="48"/>
      <c r="E21" s="48"/>
      <c r="F21" s="52"/>
      <c r="G21" s="54">
        <v>25.04</v>
      </c>
      <c r="H21" s="49"/>
      <c r="I21" s="65"/>
      <c r="J21" s="4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3" ht="13.5" thickBot="1">
      <c r="A22" s="48"/>
      <c r="B22" s="62" t="s">
        <v>7</v>
      </c>
      <c r="C22" s="48"/>
      <c r="D22" s="48"/>
      <c r="E22" s="48"/>
      <c r="F22" s="48"/>
      <c r="G22" s="49"/>
      <c r="H22" s="49"/>
      <c r="I22" s="67">
        <f>SUM(I11:I21)</f>
        <v>1723.55</v>
      </c>
      <c r="J22" s="44">
        <f>+I22-I43</f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"/>
      <c r="W22" s="1"/>
    </row>
    <row r="23" spans="1:21" ht="13.5" thickTop="1">
      <c r="A23" s="48"/>
      <c r="B23" s="48"/>
      <c r="C23" s="48"/>
      <c r="D23" s="48"/>
      <c r="E23" s="48"/>
      <c r="F23" s="48"/>
      <c r="G23" s="53"/>
      <c r="H23" s="49"/>
      <c r="I23" s="65"/>
      <c r="J23" s="45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2.75">
      <c r="A24" s="48">
        <v>2</v>
      </c>
      <c r="B24" s="62" t="s">
        <v>8</v>
      </c>
      <c r="C24" s="48"/>
      <c r="D24" s="48"/>
      <c r="E24" s="48"/>
      <c r="F24" s="48"/>
      <c r="G24" s="49"/>
      <c r="H24" s="49"/>
      <c r="I24" s="65"/>
      <c r="J24" s="45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2.75">
      <c r="A25" s="48">
        <v>21</v>
      </c>
      <c r="B25" s="62" t="s">
        <v>32</v>
      </c>
      <c r="C25" s="48"/>
      <c r="D25" s="48"/>
      <c r="E25" s="48"/>
      <c r="F25" s="48"/>
      <c r="G25" s="49"/>
      <c r="H25" s="49"/>
      <c r="I25" s="65">
        <f>SUM(G26:G28)</f>
        <v>199.22</v>
      </c>
      <c r="J25" s="4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2.75">
      <c r="A26" s="48">
        <v>213</v>
      </c>
      <c r="B26" s="48" t="s">
        <v>59</v>
      </c>
      <c r="C26" s="48"/>
      <c r="D26" s="48"/>
      <c r="E26" s="48"/>
      <c r="F26" s="52"/>
      <c r="G26" s="49">
        <v>58.47</v>
      </c>
      <c r="H26" s="49"/>
      <c r="I26" s="49"/>
      <c r="J26" s="4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2.75">
      <c r="A27" s="48">
        <v>214</v>
      </c>
      <c r="B27" s="48" t="s">
        <v>82</v>
      </c>
      <c r="C27" s="48"/>
      <c r="D27" s="48"/>
      <c r="E27" s="48"/>
      <c r="F27" s="52"/>
      <c r="G27" s="49">
        <v>4</v>
      </c>
      <c r="H27" s="49"/>
      <c r="I27" s="49"/>
      <c r="J27" s="4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.75">
      <c r="A28" s="48">
        <v>215</v>
      </c>
      <c r="B28" s="48" t="s">
        <v>60</v>
      </c>
      <c r="C28" s="48"/>
      <c r="D28" s="48"/>
      <c r="E28" s="48"/>
      <c r="F28" s="52"/>
      <c r="G28" s="54">
        <v>136.75</v>
      </c>
      <c r="H28" s="49"/>
      <c r="I28" s="54"/>
      <c r="J28" s="4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2.75">
      <c r="A29" s="48"/>
      <c r="B29" s="62" t="s">
        <v>9</v>
      </c>
      <c r="C29" s="48"/>
      <c r="D29" s="48"/>
      <c r="E29" s="48"/>
      <c r="F29" s="48"/>
      <c r="G29" s="53"/>
      <c r="H29" s="49"/>
      <c r="I29" s="65">
        <f>SUM(I25:I28)</f>
        <v>199.22</v>
      </c>
      <c r="J29" s="4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6" ht="12.75">
      <c r="A30" s="48"/>
      <c r="B30" s="48"/>
      <c r="C30" s="48"/>
      <c r="D30" s="48"/>
      <c r="E30" s="48"/>
      <c r="F30" s="48"/>
      <c r="G30" s="49"/>
      <c r="H30" s="49"/>
      <c r="I30" s="49"/>
      <c r="J30" s="4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 t="s">
        <v>28</v>
      </c>
      <c r="W30" s="4" t="s">
        <v>28</v>
      </c>
      <c r="X30" s="4" t="s">
        <v>23</v>
      </c>
      <c r="Y30" s="4" t="s">
        <v>25</v>
      </c>
      <c r="Z30" s="4" t="s">
        <v>26</v>
      </c>
    </row>
    <row r="31" spans="1:26" ht="12.75">
      <c r="A31" s="48">
        <v>3</v>
      </c>
      <c r="B31" s="62" t="s">
        <v>33</v>
      </c>
      <c r="C31" s="48"/>
      <c r="D31" s="48"/>
      <c r="E31" s="48"/>
      <c r="F31" s="48"/>
      <c r="G31" s="49"/>
      <c r="H31" s="49"/>
      <c r="I31" s="49"/>
      <c r="J31" s="46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" t="s">
        <v>45</v>
      </c>
      <c r="W31" s="5" t="s">
        <v>29</v>
      </c>
      <c r="X31" s="5" t="s">
        <v>24</v>
      </c>
      <c r="Y31" s="7">
        <v>40543</v>
      </c>
      <c r="Z31" s="7" t="s">
        <v>27</v>
      </c>
    </row>
    <row r="32" spans="1:31" ht="12.75">
      <c r="A32" s="48">
        <v>31</v>
      </c>
      <c r="B32" s="62" t="s">
        <v>10</v>
      </c>
      <c r="C32" s="48"/>
      <c r="D32" s="48"/>
      <c r="E32" s="48"/>
      <c r="F32" s="48"/>
      <c r="G32" s="49"/>
      <c r="H32" s="49"/>
      <c r="I32" s="65">
        <f>+G33</f>
        <v>800</v>
      </c>
      <c r="J32" s="45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6">
        <f>+I32</f>
        <v>800</v>
      </c>
      <c r="W32" s="26">
        <f>+I32</f>
        <v>800</v>
      </c>
      <c r="X32" s="27">
        <f>+W32/5</f>
        <v>160</v>
      </c>
      <c r="Y32" s="28">
        <v>160000</v>
      </c>
      <c r="Z32" s="29">
        <f>+X32-Y32</f>
        <v>-159840</v>
      </c>
      <c r="AA32" s="30"/>
      <c r="AB32" s="30" t="s">
        <v>19</v>
      </c>
      <c r="AC32" s="30"/>
      <c r="AD32" s="30"/>
      <c r="AE32" s="30"/>
    </row>
    <row r="33" spans="1:31" ht="12.75">
      <c r="A33" s="48">
        <v>310</v>
      </c>
      <c r="B33" s="48" t="s">
        <v>61</v>
      </c>
      <c r="C33" s="48"/>
      <c r="D33" s="48"/>
      <c r="E33" s="48"/>
      <c r="F33" s="48"/>
      <c r="G33" s="54">
        <v>800</v>
      </c>
      <c r="H33" s="49"/>
      <c r="I33" s="49"/>
      <c r="J33" s="46"/>
      <c r="M33" s="19"/>
      <c r="N33" s="19"/>
      <c r="O33" s="19"/>
      <c r="P33" s="19"/>
      <c r="Q33" s="19"/>
      <c r="R33" s="19"/>
      <c r="S33" s="19"/>
      <c r="T33" s="19"/>
      <c r="U33" s="19"/>
      <c r="V33" s="26"/>
      <c r="W33" s="26"/>
      <c r="X33" s="30"/>
      <c r="Y33" s="30"/>
      <c r="Z33" s="30"/>
      <c r="AA33" s="31"/>
      <c r="AB33" s="31" t="s">
        <v>20</v>
      </c>
      <c r="AC33" s="30"/>
      <c r="AD33" s="30"/>
      <c r="AE33" s="30"/>
    </row>
    <row r="34" spans="1:31" ht="12.75">
      <c r="A34" s="48">
        <v>32</v>
      </c>
      <c r="B34" s="62" t="s">
        <v>1</v>
      </c>
      <c r="C34" s="48"/>
      <c r="D34" s="48"/>
      <c r="E34" s="48"/>
      <c r="F34" s="48"/>
      <c r="G34" s="49"/>
      <c r="H34" s="49"/>
      <c r="I34" s="65">
        <f>SUM(G35:G36)</f>
        <v>381.36</v>
      </c>
      <c r="J34" s="45"/>
      <c r="M34" s="17"/>
      <c r="N34" s="56"/>
      <c r="O34" s="17"/>
      <c r="P34" s="17"/>
      <c r="Q34" s="17"/>
      <c r="R34" s="17"/>
      <c r="S34" s="17"/>
      <c r="T34" s="17"/>
      <c r="U34" s="17"/>
      <c r="V34" s="26">
        <f>+I34</f>
        <v>381.36</v>
      </c>
      <c r="W34" s="26">
        <f>+I34</f>
        <v>381.36</v>
      </c>
      <c r="X34" s="30"/>
      <c r="Y34" s="30"/>
      <c r="Z34" s="30"/>
      <c r="AA34" s="30"/>
      <c r="AB34" s="30"/>
      <c r="AC34" s="30"/>
      <c r="AD34" s="30"/>
      <c r="AE34" s="30"/>
    </row>
    <row r="35" spans="1:31" ht="12.75">
      <c r="A35" s="48">
        <v>320</v>
      </c>
      <c r="B35" s="48" t="s">
        <v>62</v>
      </c>
      <c r="C35" s="48"/>
      <c r="D35" s="48"/>
      <c r="E35" s="48"/>
      <c r="F35" s="48"/>
      <c r="G35" s="49">
        <v>160</v>
      </c>
      <c r="H35" s="49"/>
      <c r="I35" s="49"/>
      <c r="J35" s="4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6"/>
      <c r="W35" s="26"/>
      <c r="X35" s="30"/>
      <c r="Y35" s="30"/>
      <c r="Z35" s="30"/>
      <c r="AA35" s="30"/>
      <c r="AB35" s="30"/>
      <c r="AC35" s="30"/>
      <c r="AD35" s="30"/>
      <c r="AE35" s="30"/>
    </row>
    <row r="36" spans="1:31" ht="12.75">
      <c r="A36" s="48">
        <v>322</v>
      </c>
      <c r="B36" s="48" t="s">
        <v>63</v>
      </c>
      <c r="C36" s="48"/>
      <c r="D36" s="48"/>
      <c r="E36" s="48"/>
      <c r="F36" s="48"/>
      <c r="G36" s="54">
        <v>221.36</v>
      </c>
      <c r="H36" s="49"/>
      <c r="I36" s="49"/>
      <c r="J36" s="46"/>
      <c r="K36" s="19"/>
      <c r="L36" s="51"/>
      <c r="M36" s="19"/>
      <c r="N36" s="19"/>
      <c r="O36" s="19"/>
      <c r="P36" s="43"/>
      <c r="Q36" s="19"/>
      <c r="R36" s="19"/>
      <c r="S36" s="19"/>
      <c r="T36" s="19"/>
      <c r="U36" s="19"/>
      <c r="V36" s="26"/>
      <c r="W36" s="26"/>
      <c r="X36" s="30"/>
      <c r="Y36" s="30"/>
      <c r="Z36" s="30"/>
      <c r="AA36" s="30"/>
      <c r="AB36" s="30"/>
      <c r="AC36" s="30"/>
      <c r="AD36" s="30"/>
      <c r="AE36" s="30"/>
    </row>
    <row r="37" spans="1:31" ht="12.75">
      <c r="A37" s="48">
        <v>33</v>
      </c>
      <c r="B37" s="62" t="s">
        <v>42</v>
      </c>
      <c r="C37" s="48"/>
      <c r="D37" s="48"/>
      <c r="E37" s="48"/>
      <c r="F37" s="48"/>
      <c r="G37" s="49"/>
      <c r="H37" s="49"/>
      <c r="I37" s="68">
        <f>+G38</f>
        <v>6.76</v>
      </c>
      <c r="J37" s="4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32">
        <f>+I37</f>
        <v>6.76</v>
      </c>
      <c r="W37" s="32">
        <f>+I37</f>
        <v>6.76</v>
      </c>
      <c r="X37" s="30"/>
      <c r="Y37" s="30"/>
      <c r="Z37" s="30"/>
      <c r="AA37" s="30"/>
      <c r="AB37" s="30"/>
      <c r="AC37" s="30"/>
      <c r="AD37" s="30"/>
      <c r="AE37" s="30"/>
    </row>
    <row r="38" spans="1:31" ht="12.75">
      <c r="A38" s="48">
        <v>332</v>
      </c>
      <c r="B38" s="48" t="s">
        <v>43</v>
      </c>
      <c r="C38" s="48"/>
      <c r="D38" s="48"/>
      <c r="E38" s="48"/>
      <c r="F38" s="48"/>
      <c r="G38" s="55">
        <v>6.76</v>
      </c>
      <c r="H38" s="49"/>
      <c r="I38" s="49"/>
      <c r="J38" s="4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6"/>
      <c r="W38" s="26"/>
      <c r="X38" s="30"/>
      <c r="Y38" s="30"/>
      <c r="Z38" s="30"/>
      <c r="AA38" s="30"/>
      <c r="AB38" s="30"/>
      <c r="AC38" s="30"/>
      <c r="AD38" s="30"/>
      <c r="AE38" s="30"/>
    </row>
    <row r="39" spans="1:31" ht="12.75">
      <c r="A39" s="48">
        <v>34</v>
      </c>
      <c r="B39" s="62" t="s">
        <v>2</v>
      </c>
      <c r="C39" s="48"/>
      <c r="D39" s="48"/>
      <c r="E39" s="48"/>
      <c r="F39" s="48"/>
      <c r="G39" s="49"/>
      <c r="H39" s="49"/>
      <c r="I39" s="65">
        <f>SUM(G40:G41)</f>
        <v>336.21</v>
      </c>
      <c r="J39" s="44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3"/>
      <c r="W39" s="34"/>
      <c r="X39" s="30"/>
      <c r="Y39" s="30"/>
      <c r="Z39" s="30"/>
      <c r="AA39" s="30"/>
      <c r="AB39" s="30"/>
      <c r="AC39" s="30"/>
      <c r="AD39" s="30"/>
      <c r="AE39" s="30"/>
    </row>
    <row r="40" spans="1:31" ht="12.75" hidden="1">
      <c r="A40" s="48">
        <v>340</v>
      </c>
      <c r="B40" s="48" t="s">
        <v>50</v>
      </c>
      <c r="C40" s="48"/>
      <c r="D40" s="48"/>
      <c r="E40" s="52"/>
      <c r="F40" s="49"/>
      <c r="G40" s="69">
        <v>316.83</v>
      </c>
      <c r="H40" s="49"/>
      <c r="I40" s="68"/>
      <c r="J40" s="4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33"/>
      <c r="W40" s="34"/>
      <c r="X40" s="30"/>
      <c r="Y40" s="30"/>
      <c r="Z40" s="30"/>
      <c r="AA40" s="30"/>
      <c r="AB40" s="30"/>
      <c r="AC40" s="30"/>
      <c r="AD40" s="30"/>
      <c r="AE40" s="30"/>
    </row>
    <row r="41" spans="1:31" ht="12.75">
      <c r="A41" s="48">
        <v>341</v>
      </c>
      <c r="B41" s="48" t="s">
        <v>64</v>
      </c>
      <c r="C41" s="48"/>
      <c r="D41" s="48"/>
      <c r="E41" s="52"/>
      <c r="F41" s="49"/>
      <c r="G41" s="55">
        <v>19.38</v>
      </c>
      <c r="H41" s="49"/>
      <c r="I41" s="54"/>
      <c r="J41" s="4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6">
        <f>+G41</f>
        <v>19.38</v>
      </c>
      <c r="W41" s="26">
        <f>+V41/2</f>
        <v>9.69</v>
      </c>
      <c r="X41" s="30"/>
      <c r="Y41" s="30"/>
      <c r="Z41" s="30"/>
      <c r="AA41" s="30"/>
      <c r="AB41" s="30"/>
      <c r="AC41" s="30"/>
      <c r="AD41" s="30"/>
      <c r="AE41" s="30"/>
    </row>
    <row r="42" spans="1:31" ht="12.75">
      <c r="A42" s="48"/>
      <c r="B42" s="62" t="s">
        <v>49</v>
      </c>
      <c r="C42" s="48"/>
      <c r="D42" s="48"/>
      <c r="E42" s="52"/>
      <c r="F42" s="49"/>
      <c r="G42" s="69"/>
      <c r="H42" s="49"/>
      <c r="I42" s="65">
        <f>SUM(I32:I41)</f>
        <v>1524.3300000000002</v>
      </c>
      <c r="J42" s="4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6"/>
      <c r="W42" s="26"/>
      <c r="X42" s="30"/>
      <c r="Y42" s="30"/>
      <c r="Z42" s="30"/>
      <c r="AA42" s="30"/>
      <c r="AB42" s="30"/>
      <c r="AC42" s="30"/>
      <c r="AD42" s="30"/>
      <c r="AE42" s="30"/>
    </row>
    <row r="43" spans="1:31" ht="15.75" thickBot="1">
      <c r="A43" s="48"/>
      <c r="B43" s="62" t="s">
        <v>11</v>
      </c>
      <c r="C43" s="48"/>
      <c r="D43" s="48"/>
      <c r="E43" s="48"/>
      <c r="F43" s="48"/>
      <c r="G43" s="49"/>
      <c r="H43" s="49"/>
      <c r="I43" s="67">
        <f>+I42+I29</f>
        <v>1723.5500000000002</v>
      </c>
      <c r="J43" s="44">
        <f>+I43-I22</f>
        <v>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5">
        <f>SUM(V32:V41)</f>
        <v>1207.5000000000002</v>
      </c>
      <c r="W43" s="36">
        <f>SUM(W32:W41)</f>
        <v>1197.8100000000002</v>
      </c>
      <c r="X43" s="30"/>
      <c r="Y43" s="30"/>
      <c r="Z43" s="30"/>
      <c r="AA43" s="31"/>
      <c r="AB43" s="37" t="s">
        <v>46</v>
      </c>
      <c r="AC43" s="30"/>
      <c r="AD43" s="30"/>
      <c r="AE43" s="30"/>
    </row>
    <row r="44" spans="1:31" ht="13.5" thickTop="1">
      <c r="A44" s="48"/>
      <c r="B44" s="48"/>
      <c r="C44" s="48"/>
      <c r="D44" s="48"/>
      <c r="E44" s="48"/>
      <c r="F44" s="48"/>
      <c r="G44" s="49"/>
      <c r="H44" s="49"/>
      <c r="I44" s="49"/>
      <c r="J44" s="4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8" t="s">
        <v>18</v>
      </c>
      <c r="W44" s="30"/>
      <c r="X44" s="30"/>
      <c r="Y44" s="30"/>
      <c r="Z44" s="30"/>
      <c r="AA44" s="30"/>
      <c r="AB44" s="37" t="s">
        <v>47</v>
      </c>
      <c r="AC44" s="30"/>
      <c r="AD44" s="30"/>
      <c r="AE44" s="30"/>
    </row>
    <row r="45" spans="1:23" ht="12.75">
      <c r="A45" s="48"/>
      <c r="B45" s="48"/>
      <c r="C45" s="48"/>
      <c r="D45" s="48"/>
      <c r="E45" s="48"/>
      <c r="F45" s="48"/>
      <c r="G45" s="49"/>
      <c r="H45" s="49"/>
      <c r="I45" s="49"/>
      <c r="J45" s="4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>
        <v>80000</v>
      </c>
      <c r="W45" t="s">
        <v>21</v>
      </c>
    </row>
    <row r="46" spans="1:23" ht="12.75">
      <c r="A46" s="48">
        <v>6</v>
      </c>
      <c r="B46" s="62" t="s">
        <v>52</v>
      </c>
      <c r="C46" s="48"/>
      <c r="D46" s="48"/>
      <c r="E46" s="48"/>
      <c r="F46" s="48"/>
      <c r="G46" s="49"/>
      <c r="H46" s="49"/>
      <c r="I46" s="49"/>
      <c r="J46" s="4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2">
        <f>+V43/V45</f>
        <v>0.015093750000000003</v>
      </c>
      <c r="W46" t="s">
        <v>22</v>
      </c>
    </row>
    <row r="47" spans="1:21" ht="12.75">
      <c r="A47" s="48">
        <v>61</v>
      </c>
      <c r="B47" s="62" t="s">
        <v>13</v>
      </c>
      <c r="C47" s="48"/>
      <c r="D47" s="48"/>
      <c r="E47" s="48"/>
      <c r="F47" s="48"/>
      <c r="G47" s="49"/>
      <c r="H47" s="49"/>
      <c r="I47" s="70">
        <f>SUM(G48:G48)</f>
        <v>335</v>
      </c>
      <c r="J47" s="4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>
      <c r="A48" s="48">
        <v>610</v>
      </c>
      <c r="B48" s="48" t="s">
        <v>65</v>
      </c>
      <c r="C48" s="48"/>
      <c r="D48" s="48"/>
      <c r="E48" s="48"/>
      <c r="F48" s="48"/>
      <c r="G48" s="54">
        <v>335</v>
      </c>
      <c r="H48" s="53"/>
      <c r="I48" s="53"/>
      <c r="J48" s="4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6" ht="12.75">
      <c r="A49" s="48">
        <v>62</v>
      </c>
      <c r="B49" s="62" t="s">
        <v>0</v>
      </c>
      <c r="C49" s="48"/>
      <c r="D49" s="48"/>
      <c r="E49" s="48"/>
      <c r="F49" s="48"/>
      <c r="G49" s="53"/>
      <c r="H49" s="53"/>
      <c r="I49" s="70">
        <f>SUM(G50:G52)</f>
        <v>1193.87</v>
      </c>
      <c r="J49" s="44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W49" s="23"/>
      <c r="X49" s="23"/>
      <c r="Y49" s="23"/>
      <c r="Z49" s="23"/>
    </row>
    <row r="50" spans="1:26" ht="12.75">
      <c r="A50" s="48">
        <v>620</v>
      </c>
      <c r="B50" s="48" t="s">
        <v>66</v>
      </c>
      <c r="C50" s="48"/>
      <c r="D50" s="48"/>
      <c r="E50" s="48"/>
      <c r="F50" s="48"/>
      <c r="G50" s="53">
        <v>815</v>
      </c>
      <c r="H50" s="53"/>
      <c r="I50" s="53"/>
      <c r="J50" s="4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W50" s="23"/>
      <c r="X50" s="23"/>
      <c r="Y50" s="24"/>
      <c r="Z50" s="24"/>
    </row>
    <row r="51" spans="1:26" ht="12.75">
      <c r="A51" s="48">
        <v>621</v>
      </c>
      <c r="B51" s="48" t="s">
        <v>67</v>
      </c>
      <c r="C51" s="48"/>
      <c r="D51" s="48"/>
      <c r="E51" s="48"/>
      <c r="F51" s="48"/>
      <c r="G51" s="53">
        <v>335</v>
      </c>
      <c r="H51" s="53"/>
      <c r="I51" s="53"/>
      <c r="J51" s="4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W51" s="23"/>
      <c r="X51" s="23"/>
      <c r="Y51" s="24"/>
      <c r="Z51" s="24"/>
    </row>
    <row r="52" spans="1:26" ht="12.75">
      <c r="A52" s="48">
        <v>624</v>
      </c>
      <c r="B52" s="48" t="s">
        <v>68</v>
      </c>
      <c r="C52" s="48"/>
      <c r="D52" s="48"/>
      <c r="E52" s="48"/>
      <c r="F52" s="48"/>
      <c r="G52" s="54">
        <v>43.87</v>
      </c>
      <c r="H52" s="53"/>
      <c r="I52" s="53"/>
      <c r="J52" s="4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W52" s="25"/>
      <c r="X52" s="25"/>
      <c r="Y52" s="25"/>
      <c r="Z52" s="25"/>
    </row>
    <row r="53" spans="1:26" ht="13.5" thickBot="1">
      <c r="A53" s="48"/>
      <c r="B53" s="62" t="s">
        <v>53</v>
      </c>
      <c r="C53" s="48"/>
      <c r="D53" s="48"/>
      <c r="E53" s="48"/>
      <c r="F53" s="48"/>
      <c r="G53" s="49"/>
      <c r="H53" s="49"/>
      <c r="I53" s="67">
        <f>SUM(I47:I52)</f>
        <v>1528.87</v>
      </c>
      <c r="J53" s="44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W53" s="2"/>
      <c r="X53" s="2"/>
      <c r="Y53" s="2"/>
      <c r="Z53" s="2"/>
    </row>
    <row r="54" spans="1:26" ht="13.5" thickTop="1">
      <c r="A54" s="62"/>
      <c r="B54" s="48"/>
      <c r="C54" s="48"/>
      <c r="D54" s="48"/>
      <c r="E54" s="48"/>
      <c r="F54" s="48"/>
      <c r="G54" s="49"/>
      <c r="H54" s="49"/>
      <c r="I54" s="49"/>
      <c r="J54" s="4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W54" s="2"/>
      <c r="X54" s="2"/>
      <c r="Y54" s="2"/>
      <c r="Z54" s="2"/>
    </row>
    <row r="55" spans="1:26" ht="12.75">
      <c r="A55" s="48">
        <v>7</v>
      </c>
      <c r="B55" s="62" t="s">
        <v>52</v>
      </c>
      <c r="C55" s="48"/>
      <c r="D55" s="48"/>
      <c r="E55" s="48"/>
      <c r="F55" s="48"/>
      <c r="G55" s="49"/>
      <c r="H55" s="49"/>
      <c r="I55" s="49"/>
      <c r="J55" s="4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W55" s="2"/>
      <c r="X55" s="2"/>
      <c r="Y55" s="2"/>
      <c r="Z55" s="2"/>
    </row>
    <row r="56" spans="1:21" ht="12.75">
      <c r="A56" s="48">
        <v>71</v>
      </c>
      <c r="B56" s="62" t="s">
        <v>34</v>
      </c>
      <c r="C56" s="48"/>
      <c r="D56" s="48"/>
      <c r="E56" s="48"/>
      <c r="F56" s="48"/>
      <c r="G56" s="49"/>
      <c r="H56" s="49"/>
      <c r="I56" s="70">
        <f>SUM(G57:G57)</f>
        <v>335</v>
      </c>
      <c r="J56" s="45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2.75">
      <c r="A57" s="48">
        <v>710</v>
      </c>
      <c r="B57" s="48" t="s">
        <v>69</v>
      </c>
      <c r="C57" s="48"/>
      <c r="D57" s="48"/>
      <c r="E57" s="48"/>
      <c r="F57" s="48"/>
      <c r="G57" s="54">
        <v>335</v>
      </c>
      <c r="H57" s="53"/>
      <c r="I57" s="53"/>
      <c r="J57" s="47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>
      <c r="A58" s="48">
        <v>72</v>
      </c>
      <c r="B58" s="62" t="s">
        <v>48</v>
      </c>
      <c r="C58" s="48"/>
      <c r="D58" s="48"/>
      <c r="E58" s="48"/>
      <c r="F58" s="48"/>
      <c r="G58" s="53"/>
      <c r="H58" s="53"/>
      <c r="I58" s="70">
        <f>SUM(G59:G61)</f>
        <v>1193.87</v>
      </c>
      <c r="J58" s="4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>
      <c r="A59" s="48">
        <v>720</v>
      </c>
      <c r="B59" s="48" t="s">
        <v>70</v>
      </c>
      <c r="C59" s="48"/>
      <c r="D59" s="48"/>
      <c r="E59" s="48"/>
      <c r="F59" s="48"/>
      <c r="G59" s="53">
        <v>815</v>
      </c>
      <c r="H59" s="53"/>
      <c r="I59" s="53"/>
      <c r="J59" s="4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.75">
      <c r="A60" s="48">
        <v>721</v>
      </c>
      <c r="B60" s="48" t="s">
        <v>71</v>
      </c>
      <c r="C60" s="48"/>
      <c r="D60" s="48"/>
      <c r="E60" s="48"/>
      <c r="F60" s="48"/>
      <c r="G60" s="53">
        <v>335</v>
      </c>
      <c r="H60" s="53"/>
      <c r="I60" s="53"/>
      <c r="J60" s="4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>
      <c r="A61" s="48">
        <v>724</v>
      </c>
      <c r="B61" s="48" t="s">
        <v>72</v>
      </c>
      <c r="C61" s="48"/>
      <c r="D61" s="48"/>
      <c r="E61" s="48"/>
      <c r="F61" s="48"/>
      <c r="G61" s="54">
        <v>43.87</v>
      </c>
      <c r="H61" s="53"/>
      <c r="I61" s="54"/>
      <c r="J61" s="47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thickBot="1">
      <c r="A62" s="48"/>
      <c r="B62" s="62" t="s">
        <v>53</v>
      </c>
      <c r="C62" s="48"/>
      <c r="D62" s="48"/>
      <c r="E62" s="48"/>
      <c r="F62" s="48"/>
      <c r="G62" s="53"/>
      <c r="H62" s="49"/>
      <c r="I62" s="71">
        <f>SUM(I56:I61)</f>
        <v>1528.87</v>
      </c>
      <c r="J62" s="44">
        <f>+I62-I53</f>
        <v>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3.5" thickTop="1">
      <c r="A63" s="48"/>
      <c r="B63" s="62"/>
      <c r="C63" s="48"/>
      <c r="D63" s="48"/>
      <c r="E63" s="48"/>
      <c r="F63" s="48"/>
      <c r="G63" s="53"/>
      <c r="H63" s="49"/>
      <c r="I63" s="70"/>
      <c r="J63" s="4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72"/>
      <c r="B64" s="72"/>
      <c r="C64" s="72"/>
      <c r="D64" s="72"/>
      <c r="E64" s="72"/>
      <c r="F64" s="72"/>
      <c r="G64" s="9"/>
      <c r="H64" s="9"/>
      <c r="I64" s="9"/>
      <c r="J64" s="7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2.75">
      <c r="A65" s="30"/>
      <c r="B65" s="30"/>
      <c r="C65" s="30"/>
      <c r="D65" s="30"/>
      <c r="E65" s="30"/>
      <c r="F65" s="30"/>
      <c r="G65" s="28"/>
      <c r="H65" s="28"/>
      <c r="I65" s="28"/>
      <c r="J65" s="7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2.75">
      <c r="A66" s="30"/>
      <c r="B66" s="30"/>
      <c r="C66" s="30"/>
      <c r="D66" s="30"/>
      <c r="E66" s="30"/>
      <c r="F66" s="30"/>
      <c r="G66" s="28"/>
      <c r="H66" s="28"/>
      <c r="I66" s="28"/>
      <c r="J66" s="7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2.75">
      <c r="A67" s="30"/>
      <c r="B67" s="30"/>
      <c r="C67" s="30"/>
      <c r="D67" s="30"/>
      <c r="E67" s="30"/>
      <c r="F67" s="30"/>
      <c r="G67" s="28"/>
      <c r="H67" s="28"/>
      <c r="I67" s="28"/>
      <c r="J67" s="73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2.75">
      <c r="A68" s="30"/>
      <c r="B68" s="30"/>
      <c r="C68" s="30"/>
      <c r="D68" s="30"/>
      <c r="E68" s="30"/>
      <c r="F68" s="30"/>
      <c r="G68" s="28"/>
      <c r="H68" s="28"/>
      <c r="I68" s="28"/>
      <c r="J68" s="73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2.75">
      <c r="A69" s="30"/>
      <c r="B69" s="30"/>
      <c r="C69" s="30"/>
      <c r="D69" s="30"/>
      <c r="E69" s="30"/>
      <c r="F69" s="30"/>
      <c r="G69" s="28"/>
      <c r="H69" s="28"/>
      <c r="I69" s="28"/>
      <c r="J69" s="73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2.75">
      <c r="A70" s="30"/>
      <c r="B70" s="30"/>
      <c r="C70" s="30"/>
      <c r="D70" s="30"/>
      <c r="E70" s="30"/>
      <c r="F70" s="30"/>
      <c r="G70" s="28"/>
      <c r="H70" s="28"/>
      <c r="I70" s="28"/>
      <c r="J70" s="73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>
      <c r="A71" s="74"/>
      <c r="B71" s="74" t="s">
        <v>84</v>
      </c>
      <c r="C71" s="74"/>
      <c r="D71" s="74" t="s">
        <v>85</v>
      </c>
      <c r="E71" s="74"/>
      <c r="F71" s="74"/>
      <c r="G71" s="75" t="s">
        <v>86</v>
      </c>
      <c r="H71" s="75"/>
      <c r="I71" s="75"/>
      <c r="J71" s="73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2.75">
      <c r="A72" s="74"/>
      <c r="B72" s="74" t="s">
        <v>87</v>
      </c>
      <c r="C72" s="74"/>
      <c r="D72" s="74" t="s">
        <v>88</v>
      </c>
      <c r="E72" s="74"/>
      <c r="F72" s="74"/>
      <c r="G72" s="75" t="s">
        <v>89</v>
      </c>
      <c r="H72" s="75"/>
      <c r="I72" s="75"/>
      <c r="J72" s="7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7:21" ht="12.75">
      <c r="G73" s="1"/>
      <c r="H73" s="1"/>
      <c r="I73" s="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61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61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61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61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61"/>
    </row>
    <row r="85" spans="1:10" ht="15.75">
      <c r="A85" s="102" t="s">
        <v>44</v>
      </c>
      <c r="B85" s="102"/>
      <c r="C85" s="102"/>
      <c r="D85" s="102"/>
      <c r="E85" s="102"/>
      <c r="F85" s="102"/>
      <c r="G85" s="102"/>
      <c r="H85" s="102"/>
      <c r="I85" s="102"/>
      <c r="J85" s="61"/>
    </row>
    <row r="86" spans="1:10" ht="12.75">
      <c r="A86" s="103" t="s">
        <v>4</v>
      </c>
      <c r="B86" s="103"/>
      <c r="C86" s="103"/>
      <c r="D86" s="103"/>
      <c r="E86" s="103"/>
      <c r="F86" s="103"/>
      <c r="G86" s="103"/>
      <c r="H86" s="103"/>
      <c r="I86" s="103"/>
      <c r="J86" s="61"/>
    </row>
    <row r="87" spans="1:10" ht="12.75">
      <c r="A87" s="100" t="s">
        <v>91</v>
      </c>
      <c r="B87" s="100"/>
      <c r="C87" s="100"/>
      <c r="D87" s="100"/>
      <c r="E87" s="100"/>
      <c r="F87" s="100"/>
      <c r="G87" s="100"/>
      <c r="H87" s="100"/>
      <c r="I87" s="100"/>
      <c r="J87" s="61"/>
    </row>
    <row r="88" spans="1:10" ht="13.5" thickBot="1">
      <c r="A88" s="101" t="s">
        <v>83</v>
      </c>
      <c r="B88" s="101"/>
      <c r="C88" s="101"/>
      <c r="D88" s="101"/>
      <c r="E88" s="101"/>
      <c r="F88" s="101"/>
      <c r="G88" s="101"/>
      <c r="H88" s="101"/>
      <c r="I88" s="101"/>
      <c r="J88" s="61"/>
    </row>
    <row r="89" spans="1:10" ht="13.5" thickTop="1">
      <c r="A89" s="76"/>
      <c r="B89" s="8"/>
      <c r="C89" s="8"/>
      <c r="D89" s="8"/>
      <c r="E89" s="8"/>
      <c r="F89" s="8"/>
      <c r="G89" s="39"/>
      <c r="H89" s="39"/>
      <c r="I89" s="39"/>
      <c r="J89" s="61"/>
    </row>
    <row r="90" spans="1:10" ht="15.75" customHeight="1">
      <c r="A90" s="77">
        <v>5</v>
      </c>
      <c r="B90" s="78" t="s">
        <v>14</v>
      </c>
      <c r="C90" s="79"/>
      <c r="D90" s="79"/>
      <c r="E90" s="79"/>
      <c r="F90" s="79"/>
      <c r="G90" s="9"/>
      <c r="H90" s="9"/>
      <c r="I90" s="9"/>
      <c r="J90" s="61"/>
    </row>
    <row r="91" spans="1:10" ht="15.75" customHeight="1">
      <c r="A91" s="77">
        <v>51</v>
      </c>
      <c r="B91" s="80" t="s">
        <v>3</v>
      </c>
      <c r="C91" s="79"/>
      <c r="D91" s="79"/>
      <c r="E91" s="79"/>
      <c r="F91" s="79"/>
      <c r="G91" s="9"/>
      <c r="H91" s="9"/>
      <c r="I91" s="42">
        <f>SUM(G92:G93)</f>
        <v>37.43</v>
      </c>
      <c r="J91" s="61"/>
    </row>
    <row r="92" spans="1:10" ht="15.75" customHeight="1">
      <c r="A92" s="77">
        <v>510</v>
      </c>
      <c r="B92" s="81" t="s">
        <v>74</v>
      </c>
      <c r="C92" s="79"/>
      <c r="D92" s="79"/>
      <c r="E92" s="79"/>
      <c r="F92" s="49"/>
      <c r="G92" s="22">
        <v>13.64</v>
      </c>
      <c r="H92" s="9"/>
      <c r="I92" s="9"/>
      <c r="J92" s="61"/>
    </row>
    <row r="93" spans="1:10" ht="15.75" customHeight="1">
      <c r="A93" s="77">
        <v>512</v>
      </c>
      <c r="B93" s="81" t="s">
        <v>75</v>
      </c>
      <c r="C93" s="79"/>
      <c r="D93" s="79"/>
      <c r="E93" s="79"/>
      <c r="F93" s="49"/>
      <c r="G93" s="40">
        <v>23.79</v>
      </c>
      <c r="H93" s="9"/>
      <c r="I93" s="82"/>
      <c r="J93" s="61"/>
    </row>
    <row r="94" spans="1:10" ht="15.75" customHeight="1">
      <c r="A94" s="77"/>
      <c r="B94" s="83" t="s">
        <v>15</v>
      </c>
      <c r="C94" s="79"/>
      <c r="D94" s="79"/>
      <c r="E94" s="79"/>
      <c r="F94" s="49"/>
      <c r="G94" s="9"/>
      <c r="H94" s="9"/>
      <c r="I94" s="9" t="s">
        <v>12</v>
      </c>
      <c r="J94" s="61"/>
    </row>
    <row r="95" spans="1:10" ht="15.75" customHeight="1">
      <c r="A95" s="77">
        <v>4</v>
      </c>
      <c r="B95" s="78" t="s">
        <v>35</v>
      </c>
      <c r="C95" s="79"/>
      <c r="D95" s="79"/>
      <c r="E95" s="79"/>
      <c r="F95" s="49"/>
      <c r="G95" s="9"/>
      <c r="H95" s="9"/>
      <c r="I95" s="9"/>
      <c r="J95" s="61"/>
    </row>
    <row r="96" spans="1:10" ht="15.75" customHeight="1">
      <c r="A96" s="77">
        <v>41</v>
      </c>
      <c r="B96" s="84" t="s">
        <v>36</v>
      </c>
      <c r="C96" s="79"/>
      <c r="D96" s="79"/>
      <c r="E96" s="79"/>
      <c r="F96" s="49"/>
      <c r="G96" s="9"/>
      <c r="H96" s="9"/>
      <c r="I96" s="42">
        <f>SUM(G97:G97)</f>
        <v>12.94</v>
      </c>
      <c r="J96" s="61"/>
    </row>
    <row r="97" spans="1:10" ht="15.75" customHeight="1">
      <c r="A97" s="77">
        <v>412</v>
      </c>
      <c r="B97" s="81" t="s">
        <v>76</v>
      </c>
      <c r="C97" s="79"/>
      <c r="D97" s="79"/>
      <c r="E97" s="79"/>
      <c r="F97" s="49"/>
      <c r="G97" s="40">
        <v>12.94</v>
      </c>
      <c r="H97" s="9"/>
      <c r="I97" s="40"/>
      <c r="J97" s="61"/>
    </row>
    <row r="98" spans="1:10" ht="15.75" customHeight="1">
      <c r="A98" s="77"/>
      <c r="B98" s="84" t="s">
        <v>37</v>
      </c>
      <c r="C98" s="79"/>
      <c r="D98" s="79"/>
      <c r="E98" s="79"/>
      <c r="F98" s="49"/>
      <c r="G98" s="13"/>
      <c r="H98" s="9"/>
      <c r="I98" s="85">
        <f>+I91-I96</f>
        <v>24.490000000000002</v>
      </c>
      <c r="J98" s="61"/>
    </row>
    <row r="99" spans="1:10" ht="15.75" customHeight="1">
      <c r="A99" s="77"/>
      <c r="B99" s="78" t="s">
        <v>16</v>
      </c>
      <c r="C99" s="86"/>
      <c r="D99" s="86"/>
      <c r="E99" s="86"/>
      <c r="F99" s="86"/>
      <c r="G99" s="9"/>
      <c r="H99" s="9"/>
      <c r="I99" s="9"/>
      <c r="J99" s="61"/>
    </row>
    <row r="100" spans="1:10" ht="15.75" customHeight="1">
      <c r="A100" s="77">
        <v>52</v>
      </c>
      <c r="B100" s="84" t="s">
        <v>38</v>
      </c>
      <c r="C100" s="86"/>
      <c r="D100" s="86"/>
      <c r="E100" s="86"/>
      <c r="F100" s="86"/>
      <c r="G100" s="9"/>
      <c r="H100" s="9"/>
      <c r="I100" s="42">
        <f>SUM(G101:G102)</f>
        <v>5.5600000000000005</v>
      </c>
      <c r="J100" s="61"/>
    </row>
    <row r="101" spans="1:10" ht="15.75" customHeight="1">
      <c r="A101" s="77">
        <v>521</v>
      </c>
      <c r="B101" s="81" t="s">
        <v>77</v>
      </c>
      <c r="C101" s="86"/>
      <c r="D101" s="86"/>
      <c r="E101" s="86"/>
      <c r="F101" s="86"/>
      <c r="G101" s="9">
        <v>3.25</v>
      </c>
      <c r="H101" s="9"/>
      <c r="I101" s="9"/>
      <c r="J101" s="61"/>
    </row>
    <row r="102" spans="1:10" ht="15.75" customHeight="1">
      <c r="A102" s="77">
        <v>522</v>
      </c>
      <c r="B102" s="81" t="s">
        <v>78</v>
      </c>
      <c r="C102" s="86"/>
      <c r="D102" s="86"/>
      <c r="E102" s="86"/>
      <c r="F102" s="86"/>
      <c r="G102" s="40">
        <v>2.31</v>
      </c>
      <c r="H102" s="9"/>
      <c r="I102" s="40"/>
      <c r="J102" s="61"/>
    </row>
    <row r="103" spans="1:10" ht="15.75" customHeight="1">
      <c r="A103" s="77"/>
      <c r="B103" s="84" t="s">
        <v>39</v>
      </c>
      <c r="C103" s="86"/>
      <c r="D103" s="86"/>
      <c r="E103" s="86"/>
      <c r="F103" s="86"/>
      <c r="G103" s="22"/>
      <c r="H103" s="9"/>
      <c r="I103" s="85">
        <f>+I98+I100</f>
        <v>30.050000000000004</v>
      </c>
      <c r="J103" s="61"/>
    </row>
    <row r="104" spans="1:10" ht="15.75" customHeight="1">
      <c r="A104" s="77"/>
      <c r="B104" s="78" t="s">
        <v>15</v>
      </c>
      <c r="C104" s="86"/>
      <c r="D104" s="86"/>
      <c r="E104" s="86"/>
      <c r="F104" s="86"/>
      <c r="G104" s="22"/>
      <c r="H104" s="9"/>
      <c r="I104" s="9"/>
      <c r="J104" s="61"/>
    </row>
    <row r="105" spans="1:10" ht="15.75" customHeight="1">
      <c r="A105" s="77">
        <v>42</v>
      </c>
      <c r="B105" s="80" t="s">
        <v>17</v>
      </c>
      <c r="C105" s="86"/>
      <c r="D105" s="86"/>
      <c r="E105" s="86"/>
      <c r="F105" s="86"/>
      <c r="G105" s="9"/>
      <c r="H105" s="9"/>
      <c r="I105" s="42">
        <f>SUM(G106:G106)</f>
        <v>0.09</v>
      </c>
      <c r="J105" s="61"/>
    </row>
    <row r="106" spans="1:10" ht="15.75" customHeight="1">
      <c r="A106" s="77">
        <v>421</v>
      </c>
      <c r="B106" s="81" t="s">
        <v>79</v>
      </c>
      <c r="C106" s="86"/>
      <c r="D106" s="86"/>
      <c r="E106" s="86"/>
      <c r="F106" s="86"/>
      <c r="G106" s="40">
        <v>0.09</v>
      </c>
      <c r="H106" s="9"/>
      <c r="I106" s="87"/>
      <c r="J106" s="61"/>
    </row>
    <row r="107" spans="1:10" ht="15.75" customHeight="1">
      <c r="A107" s="77"/>
      <c r="B107" s="84" t="s">
        <v>40</v>
      </c>
      <c r="C107" s="86"/>
      <c r="D107" s="86"/>
      <c r="E107" s="86"/>
      <c r="F107" s="86"/>
      <c r="G107" s="22"/>
      <c r="H107" s="9"/>
      <c r="I107" s="85">
        <f>+I103-I105</f>
        <v>29.960000000000004</v>
      </c>
      <c r="J107" s="61"/>
    </row>
    <row r="108" spans="1:10" ht="15.75" customHeight="1">
      <c r="A108" s="77"/>
      <c r="B108" s="83" t="s">
        <v>15</v>
      </c>
      <c r="C108" s="88"/>
      <c r="D108" s="88"/>
      <c r="E108" s="88"/>
      <c r="F108" s="88"/>
      <c r="G108" s="9"/>
      <c r="H108" s="9"/>
      <c r="I108" s="9"/>
      <c r="J108" s="61"/>
    </row>
    <row r="109" spans="1:10" ht="15.75" customHeight="1">
      <c r="A109" s="77">
        <v>44</v>
      </c>
      <c r="B109" s="80" t="s">
        <v>41</v>
      </c>
      <c r="C109" s="88"/>
      <c r="D109" s="88"/>
      <c r="E109" s="88"/>
      <c r="F109" s="88"/>
      <c r="G109" s="9"/>
      <c r="H109" s="9"/>
      <c r="I109" s="42">
        <f>+G110</f>
        <v>10.58</v>
      </c>
      <c r="J109" s="61"/>
    </row>
    <row r="110" spans="1:10" ht="15.75" customHeight="1">
      <c r="A110" s="77">
        <v>440</v>
      </c>
      <c r="B110" s="81" t="s">
        <v>80</v>
      </c>
      <c r="C110" s="88"/>
      <c r="D110" s="88"/>
      <c r="E110" s="88"/>
      <c r="F110" s="88"/>
      <c r="G110" s="40">
        <v>10.58</v>
      </c>
      <c r="H110" s="9"/>
      <c r="I110" s="40"/>
      <c r="J110" s="61"/>
    </row>
    <row r="111" spans="1:10" ht="15.75" customHeight="1" thickBot="1">
      <c r="A111" s="77"/>
      <c r="B111" s="89" t="s">
        <v>81</v>
      </c>
      <c r="C111" s="86"/>
      <c r="D111" s="86"/>
      <c r="E111" s="86"/>
      <c r="F111" s="86"/>
      <c r="G111" s="22"/>
      <c r="H111" s="9"/>
      <c r="I111" s="90">
        <f>+I107-I109</f>
        <v>19.380000000000003</v>
      </c>
      <c r="J111" s="61"/>
    </row>
    <row r="112" spans="1:10" ht="13.5" thickTop="1">
      <c r="A112" s="91"/>
      <c r="B112" s="92"/>
      <c r="C112" s="93"/>
      <c r="D112" s="93"/>
      <c r="E112" s="93"/>
      <c r="F112" s="93"/>
      <c r="G112" s="22"/>
      <c r="H112" s="22"/>
      <c r="I112" s="22"/>
      <c r="J112" s="61"/>
    </row>
    <row r="113" spans="1:10" ht="12.75">
      <c r="A113" s="91"/>
      <c r="B113" s="89"/>
      <c r="C113" s="93"/>
      <c r="D113" s="93"/>
      <c r="E113" s="93"/>
      <c r="F113" s="93"/>
      <c r="G113" s="22"/>
      <c r="H113" s="22"/>
      <c r="I113" s="94"/>
      <c r="J113" s="61"/>
    </row>
    <row r="114" spans="1:10" ht="12.75">
      <c r="A114" s="91"/>
      <c r="B114" s="92"/>
      <c r="C114" s="93"/>
      <c r="D114" s="93"/>
      <c r="E114" s="93"/>
      <c r="F114" s="93"/>
      <c r="G114" s="41"/>
      <c r="H114" s="41"/>
      <c r="I114" s="95"/>
      <c r="J114" s="61"/>
    </row>
    <row r="115" spans="1:10" ht="12.75">
      <c r="A115" s="91"/>
      <c r="B115" s="89"/>
      <c r="C115" s="93"/>
      <c r="D115" s="93"/>
      <c r="E115" s="93"/>
      <c r="F115" s="93"/>
      <c r="G115" s="10"/>
      <c r="H115" s="10"/>
      <c r="I115" s="96"/>
      <c r="J115" s="61"/>
    </row>
    <row r="116" spans="1:10" ht="12.75">
      <c r="A116" s="91"/>
      <c r="B116" s="89"/>
      <c r="C116" s="93"/>
      <c r="D116" s="93"/>
      <c r="E116" s="93"/>
      <c r="F116" s="93"/>
      <c r="G116" s="10"/>
      <c r="H116" s="10"/>
      <c r="I116" s="96"/>
      <c r="J116" s="61"/>
    </row>
    <row r="117" spans="1:10" ht="12.75">
      <c r="A117" s="91"/>
      <c r="B117" s="89"/>
      <c r="C117" s="93"/>
      <c r="D117" s="93"/>
      <c r="E117" s="93"/>
      <c r="F117" s="93"/>
      <c r="G117" s="10"/>
      <c r="H117" s="10"/>
      <c r="I117" s="96"/>
      <c r="J117" s="61"/>
    </row>
    <row r="118" spans="1:10" ht="12.75">
      <c r="A118" s="91"/>
      <c r="B118" s="89"/>
      <c r="C118" s="93"/>
      <c r="D118" s="93"/>
      <c r="E118" s="93"/>
      <c r="F118" s="93"/>
      <c r="G118" s="10"/>
      <c r="H118" s="10"/>
      <c r="I118" s="96"/>
      <c r="J118" s="61"/>
    </row>
    <row r="119" spans="1:10" ht="12.75">
      <c r="A119" s="8"/>
      <c r="B119" s="97"/>
      <c r="C119" s="97"/>
      <c r="D119" s="97"/>
      <c r="E119" s="97"/>
      <c r="F119" s="8"/>
      <c r="G119" s="11"/>
      <c r="H119" s="11"/>
      <c r="I119" s="11"/>
      <c r="J119" s="61"/>
    </row>
    <row r="120" spans="1:10" ht="12.75">
      <c r="A120" s="8"/>
      <c r="B120" s="98"/>
      <c r="C120" s="98"/>
      <c r="D120" s="98"/>
      <c r="E120" s="98"/>
      <c r="F120" s="8"/>
      <c r="G120" s="8"/>
      <c r="H120" s="8"/>
      <c r="I120" s="8"/>
      <c r="J120" s="61"/>
    </row>
    <row r="121" spans="1:10" ht="12.75">
      <c r="A121" s="8"/>
      <c r="B121" s="99"/>
      <c r="C121" s="99"/>
      <c r="D121" s="99"/>
      <c r="E121" s="98"/>
      <c r="F121" s="8"/>
      <c r="G121" s="8"/>
      <c r="H121" s="8"/>
      <c r="I121" s="8"/>
      <c r="J121" s="61"/>
    </row>
    <row r="122" spans="1:10" ht="12.75">
      <c r="A122" s="74"/>
      <c r="B122" s="74" t="s">
        <v>84</v>
      </c>
      <c r="C122" s="74"/>
      <c r="D122" s="74" t="s">
        <v>85</v>
      </c>
      <c r="E122" s="74"/>
      <c r="F122" s="74"/>
      <c r="G122" s="75" t="s">
        <v>86</v>
      </c>
      <c r="H122" s="75"/>
      <c r="I122" s="75"/>
      <c r="J122" s="61"/>
    </row>
    <row r="123" spans="1:10" ht="12.75">
      <c r="A123" s="74"/>
      <c r="B123" s="74" t="s">
        <v>87</v>
      </c>
      <c r="C123" s="74"/>
      <c r="D123" s="74" t="s">
        <v>88</v>
      </c>
      <c r="E123" s="74"/>
      <c r="F123" s="74"/>
      <c r="G123" s="75" t="s">
        <v>89</v>
      </c>
      <c r="H123" s="75"/>
      <c r="I123" s="75"/>
      <c r="J123" s="61"/>
    </row>
  </sheetData>
  <sheetProtection password="CF7A" sheet="1" objects="1"/>
  <mergeCells count="8">
    <mergeCell ref="A87:I87"/>
    <mergeCell ref="A88:I88"/>
    <mergeCell ref="A5:I5"/>
    <mergeCell ref="A6:I6"/>
    <mergeCell ref="A7:I7"/>
    <mergeCell ref="A8:I8"/>
    <mergeCell ref="A85:I85"/>
    <mergeCell ref="A86:I86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2023-02-23T00:33:39Z</cp:lastPrinted>
  <dcterms:created xsi:type="dcterms:W3CDTF">2002-03-04T23:42:58Z</dcterms:created>
  <dcterms:modified xsi:type="dcterms:W3CDTF">2023-02-23T00:33:45Z</dcterms:modified>
  <cp:category/>
  <cp:version/>
  <cp:contentType/>
  <cp:contentStatus/>
</cp:coreProperties>
</file>