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IFBAC\"/>
    </mc:Choice>
  </mc:AlternateContent>
  <xr:revisionPtr revIDLastSave="0" documentId="8_{0455E937-153F-46C5-839F-DC24B5EC49B7}" xr6:coauthVersionLast="47" xr6:coauthVersionMax="47" xr10:uidLastSave="{00000000-0000-0000-0000-000000000000}"/>
  <bookViews>
    <workbookView xWindow="-120" yWindow="-120" windowWidth="20730" windowHeight="11160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[2]WIZ!$F$19:$F$30</definedName>
    <definedName name="__10__123Graph_LBL_BC86W_2" hidden="1">[2]WIZ!$F$32:$F$43</definedName>
    <definedName name="__11__123Graph_LBL_BC86W30" hidden="1">[2]WIZ!$AE$32:$AE$43</definedName>
    <definedName name="__12__123Graph_LBL_BC86W90" hidden="1">[2]WIZ!$AF$32:$AF$43</definedName>
    <definedName name="__123Graph_AC86W2CE" hidden="1">[2]WIZ!$G$19:$G$30</definedName>
    <definedName name="__123Graph_AC86W2ROLL" hidden="1">[2]WIZ!$F$19:$F$30</definedName>
    <definedName name="__123Graph_AC86W3CE" hidden="1">[2]WIZ!$J$19:$J$30</definedName>
    <definedName name="__123Graph_AC86W3ROLL" hidden="1">[2]WIZ!$I$19:$I$30</definedName>
    <definedName name="__123Graph_B" hidden="1">[2]WIZ!$G$32:$G$43</definedName>
    <definedName name="__123Graph_BC86W2CE" hidden="1">[2]WIZ!$G$32:$G$43</definedName>
    <definedName name="__123Graph_BC86W2ROLL" hidden="1">[2]WIZ!$F$32:$F$43</definedName>
    <definedName name="__123Graph_BC86W3CE" hidden="1">[2]WIZ!$J$32:$J$43</definedName>
    <definedName name="__123Graph_BC86W3ROLL" hidden="1">[2]WIZ!$I$32:$I$43</definedName>
    <definedName name="__123Graph_LBL_A" hidden="1">[2]WIZ!$G$19:$G$30</definedName>
    <definedName name="__123Graph_LBL_AC86W2CE" hidden="1">[2]WIZ!$G$19:$G$30</definedName>
    <definedName name="__123Graph_LBL_AC86W2ROLL" hidden="1">[2]WIZ!$F$19:$F$30</definedName>
    <definedName name="__123Graph_LBL_AC86W3CE" hidden="1">[2]WIZ!$J$19:$J$30</definedName>
    <definedName name="__123Graph_LBL_AC86W3ROLL" hidden="1">[2]WIZ!$I$19:$I$30</definedName>
    <definedName name="__123Graph_LBL_B" hidden="1">[2]WIZ!$G$32:$G$43</definedName>
    <definedName name="__123Graph_LBL_BC86W2CE" hidden="1">[2]WIZ!$G$32:$G$43</definedName>
    <definedName name="__123Graph_LBL_BC86W2ROLL" hidden="1">[2]WIZ!$F$32:$F$43</definedName>
    <definedName name="__123Graph_LBL_BC86W3CE" hidden="1">[2]WIZ!$J$32:$J$43</definedName>
    <definedName name="__123Graph_LBL_BC86W3ROLL" hidden="1">[2]WIZ!$I$32:$I$43</definedName>
    <definedName name="__123Graph_X" hidden="1">[2]WIZ!$B$19:$B$30</definedName>
    <definedName name="__123Graph_XC86W2CE" hidden="1">[2]WIZ!$B$19:$B$30</definedName>
    <definedName name="__123Graph_XC86W2ROLL" hidden="1">[2]WIZ!$B$19:$B$30</definedName>
    <definedName name="__123Graph_XC86W3CE" hidden="1">[2]WIZ!$B$19:$B$30</definedName>
    <definedName name="__123Graph_XC86W3ROLL" hidden="1">[2]WIZ!$B$19:$B$30</definedName>
    <definedName name="__13__123Graph_XC86W30" hidden="1">[2]WIZ!$B$19:$B$30</definedName>
    <definedName name="__14__123Graph_XC86W90" hidden="1">[2]WIZ!$B$19:$B$30</definedName>
    <definedName name="__2__123Graph_AC86W30" hidden="1">[2]WIZ!$AE$19:$AE$30</definedName>
    <definedName name="__3__123Graph_AC86W90" hidden="1">[2]WIZ!$AF$19:$AF$30</definedName>
    <definedName name="__4__123Graph_BC86W_2" hidden="1">[2]WIZ!$F$32:$F$43</definedName>
    <definedName name="__5__123Graph_BC86W30" hidden="1">[2]WIZ!$AE$32:$AE$43</definedName>
    <definedName name="__6__123Graph_BC86W90" hidden="1">[2]WIZ!$AF$32:$AF$43</definedName>
    <definedName name="__7__123Graph_LBL_AC86W_2" hidden="1">[2]WIZ!$F$19:$F$30</definedName>
    <definedName name="__8__123Graph_LBL_AC86W30" hidden="1">[2]WIZ!$AE$19:$AE$30</definedName>
    <definedName name="__9__123Graph_LBL_AC86W90" hidden="1">[2]WIZ!$AF$19:$AF$30</definedName>
    <definedName name="__GL077803">#REF!</definedName>
    <definedName name="__GL077804">#REF!</definedName>
    <definedName name="_1__123Graph_AC86W_2" hidden="1">[2]WIZ!$F$19:$F$30</definedName>
    <definedName name="_10__123Graph_LBL_BC86W_2" hidden="1">[2]WIZ!$F$32:$F$43</definedName>
    <definedName name="_11__123Graph_LBL_BC86W30" hidden="1">[2]WIZ!$AE$32:$AE$43</definedName>
    <definedName name="_12__123Graph_LBL_BC86W90" hidden="1">[2]WIZ!$AF$32:$AF$43</definedName>
    <definedName name="_13__123Graph_XC86W30" hidden="1">[2]WIZ!$B$19:$B$30</definedName>
    <definedName name="_14__123Graph_XC86W90" hidden="1">[2]WIZ!$B$19:$B$30</definedName>
    <definedName name="_2__123Graph_AC86W30" hidden="1">[2]WIZ!$AE$19:$AE$30</definedName>
    <definedName name="_3__123Graph_AC86W90" hidden="1">[2]WIZ!$AF$19:$AF$30</definedName>
    <definedName name="_4__123Graph_BC86W_2" hidden="1">[2]WIZ!$F$32:$F$43</definedName>
    <definedName name="_5__123Graph_BC86W30" hidden="1">[2]WIZ!$AE$32:$AE$43</definedName>
    <definedName name="_6__123Graph_BC86W90" hidden="1">[2]WIZ!$AF$32:$AF$43</definedName>
    <definedName name="_7__123Graph_LBL_AC86W_2" hidden="1">[2]WIZ!$F$19:$F$30</definedName>
    <definedName name="_8__123Graph_LBL_AC86W30" hidden="1">[2]WIZ!$AE$19:$AE$30</definedName>
    <definedName name="_9__123Graph_LBL_AC86W90" hidden="1">[2]WIZ!$AF$19:$AF$30</definedName>
    <definedName name="_GL077803">#REF!</definedName>
    <definedName name="_GL077804">#REF!</definedName>
    <definedName name="agrupacion1">[3]Listas!$E$79:$E$85</definedName>
    <definedName name="Anexo" hidden="1">{"'para SB'!$A$1420:$F$1479"}</definedName>
    <definedName name="_xlnm.Print_Area" localSheetId="0">BALANCE!$A$1:$D$59</definedName>
    <definedName name="_xlnm.Print_Area" localSheetId="1">RESULTADOS!$A$1:$D$55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SUMIF([4]Catalogo1!$B:$B,[4]Catalogo2!$A1,[4]Catalogo1!$H:$H)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D29" i="2"/>
  <c r="D17" i="2"/>
  <c r="D9" i="2"/>
  <c r="D47" i="1"/>
  <c r="D38" i="1"/>
  <c r="D33" i="1"/>
  <c r="D39" i="1" s="1"/>
  <c r="D48" i="1" s="1"/>
  <c r="D21" i="1"/>
  <c r="D16" i="1"/>
  <c r="D27" i="2" l="1"/>
  <c r="D34" i="2" s="1"/>
  <c r="D38" i="2" s="1"/>
  <c r="D44" i="2" s="1"/>
  <c r="D24" i="1"/>
</calcChain>
</file>

<file path=xl/sharedStrings.xml><?xml version="1.0" encoding="utf-8"?>
<sst xmlns="http://schemas.openxmlformats.org/spreadsheetml/2006/main" count="83" uniqueCount="71">
  <si>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</si>
  <si>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</si>
  <si>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</si>
  <si>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</si>
  <si>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</si>
  <si>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</si>
  <si>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</si>
  <si>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</si>
  <si>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</si>
  <si>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</si>
  <si>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</si>
  <si>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</si>
  <si>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</si>
  <si>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</si>
  <si>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</si>
  <si>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</si>
  <si>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</si>
  <si>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</si>
  <si>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</si>
  <si>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</si>
  <si>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>Banco de Desarrollo de la Republica de El Salvador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</si>
  <si>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</si>
  <si>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</si>
  <si>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</si>
  <si>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</si>
  <si>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</si>
  <si>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</si>
  <si>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</si>
  <si>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</si>
  <si>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</si>
  <si>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</si>
  <si>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</si>
  <si>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</si>
  <si>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</si>
  <si>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</si>
  <si>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</si>
  <si>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</si>
  <si>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</si>
  <si>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</si>
  <si>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</si>
  <si>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</si>
  <si>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</si>
  <si>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</si>
  <si>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</si>
  <si>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</si>
  <si>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</si>
  <si>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</si>
  <si>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</si>
  <si>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</si>
  <si>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</si>
  <si>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</si>
  <si>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</si>
  <si>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</si>
  <si>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</si>
  <si>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</si>
  <si>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</si>
  <si>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</si>
  <si>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</si>
  <si>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</si>
  <si>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</si>
  <si>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</si>
  <si>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</si>
  <si>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</si>
  <si>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</si>
  <si>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</si>
  <si>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</si>
  <si>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</si>
  <si>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</si>
  <si>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</si>
  <si>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</si>
  <si>
    <t>Estado Consolidado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</si>
</sst>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ristian\FONDOS%20PATRIMONIALES%20CONGLOMERADO%20IFBAC\A&#209;O%202023\01%20-%20ENERO%202023%20HOJA%20CONSOLIDACION\HOJA%20CONSOLIDACION%2031%20ENERO%202023-BALANCES%20GPO%20IFBAC%20-%20ABSOLUTOS.xlsm" TargetMode="External"/><Relationship Id="rId1" Type="http://schemas.openxmlformats.org/officeDocument/2006/relationships/externalLinkPath" Target="/Cristian/FONDOS%20PATRIMONIALES%20CONGLOMERADO%20IFBAC/A&#209;O%202023/01%20-%20ENERO%202023%20HOJA%20CONSOLIDACION/HOJA%20CONSOLIDACION%2031%20ENERO%202023-BALANCES%20GPO%20IFBAC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FBAC"/>
      <sheetName val="BANCO"/>
      <sheetName val="CREDOMATIC"/>
      <sheetName val="SOLO IMPORT"/>
      <sheetName val="IBC"/>
      <sheetName val="SL (Mapeo)"/>
      <sheetName val="LEASING"/>
      <sheetName val="Partida Eliminacion Balance Dic"/>
      <sheetName val="Pda.Eliminacion Est.Resulta Dic"/>
      <sheetName val="Cuadre Enero 2023"/>
      <sheetName val="Partida Eliminacion-Patrimonio"/>
      <sheetName val="Anexo partida eliminac.Patrimon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  <sheetName val="Jun14_LBP"/>
      <sheetName val="Tabla_Renta_Variable"/>
      <sheetName val="DESGLOSE_Dic13"/>
      <sheetName val="DESGLOSE_JUNIO_15"/>
      <sheetName val="DESGLOSE_Dic14"/>
      <sheetName val="1_n PUC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3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4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5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 refreshError="1"/>
      <sheetData sheetId="96">
        <row r="19">
          <cell r="B19" t="str">
            <v>Vacaciones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100"/>
  <sheetViews>
    <sheetView tabSelected="1" showOutlineSymbols="0" defaultGridColor="0" topLeftCell="A46" colorId="57" zoomScaleNormal="100" workbookViewId="0">
      <selection activeCell="A5" sqref="A5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10.4257812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44957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477776316.90999997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325973004.49000001</v>
      </c>
    </row>
    <row r="15" spans="1:12" ht="15" customHeight="1">
      <c r="A15" s="17" t="s">
        <v>10</v>
      </c>
      <c r="B15" s="17"/>
      <c r="C15" s="18"/>
      <c r="D15" s="19">
        <v>2271695366.0599999</v>
      </c>
      <c r="L15" s="20"/>
    </row>
    <row r="16" spans="1:12" ht="15" customHeight="1">
      <c r="C16" s="18"/>
      <c r="D16" s="21">
        <f>SUM(D12:D15)</f>
        <v>3075444687.46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1149530.5099999998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28457171.899999999</v>
      </c>
      <c r="L20" s="22"/>
    </row>
    <row r="21" spans="1:12" ht="15" customHeight="1">
      <c r="C21" s="18"/>
      <c r="D21" s="21">
        <f>SUM(D18:D20)</f>
        <v>29854202.409999996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48265119.509999998</v>
      </c>
    </row>
    <row r="24" spans="1:12" ht="15.75" customHeight="1" thickBot="1">
      <c r="A24" s="24" t="s">
        <v>17</v>
      </c>
      <c r="B24" s="24"/>
      <c r="C24" s="25"/>
      <c r="D24" s="26">
        <f>+D16+D21+D23</f>
        <v>3153564009.3800001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2456864892.79</v>
      </c>
    </row>
    <row r="29" spans="1:12" ht="15" customHeight="1">
      <c r="A29" s="17" t="s">
        <v>20</v>
      </c>
      <c r="B29" s="17"/>
      <c r="C29" s="25"/>
      <c r="D29" s="13">
        <v>4770819.3499999996</v>
      </c>
    </row>
    <row r="30" spans="1:12" ht="15" customHeight="1">
      <c r="A30" s="17" t="s">
        <v>21</v>
      </c>
      <c r="B30" s="17"/>
      <c r="C30" s="28"/>
      <c r="D30" s="13">
        <v>151829215.03999999</v>
      </c>
    </row>
    <row r="31" spans="1:12" ht="15" customHeight="1">
      <c r="A31" s="17" t="s">
        <v>22</v>
      </c>
      <c r="B31" s="17"/>
      <c r="C31" s="28"/>
      <c r="D31" s="13">
        <v>110767280.81</v>
      </c>
    </row>
    <row r="32" spans="1:12" ht="15" customHeight="1">
      <c r="A32" s="17" t="s">
        <v>23</v>
      </c>
      <c r="B32" s="17"/>
      <c r="C32" s="28"/>
      <c r="D32" s="13">
        <v>27059634.02</v>
      </c>
    </row>
    <row r="33" spans="1:12" ht="15" customHeight="1">
      <c r="C33" s="28"/>
      <c r="D33" s="21">
        <f>SUM(D28:D32)</f>
        <v>2751291842.0099998</v>
      </c>
    </row>
    <row r="34" spans="1:12" ht="15" customHeight="1">
      <c r="A34" s="2" t="s">
        <v>24</v>
      </c>
      <c r="C34" s="28"/>
      <c r="D34" s="19"/>
    </row>
    <row r="35" spans="1:12" ht="15" customHeight="1">
      <c r="A35" s="2" t="s">
        <v>25</v>
      </c>
      <c r="C35" s="28"/>
      <c r="D35" s="13">
        <v>32344745.359999999</v>
      </c>
    </row>
    <row r="36" spans="1:12" ht="15" customHeight="1">
      <c r="A36" s="2" t="s">
        <v>26</v>
      </c>
      <c r="C36" s="28"/>
      <c r="D36" s="13">
        <v>13461362.16</v>
      </c>
    </row>
    <row r="37" spans="1:12" ht="15" customHeight="1">
      <c r="A37" s="2" t="s">
        <v>27</v>
      </c>
      <c r="C37" s="28"/>
      <c r="D37" s="13">
        <v>10876765.850000001</v>
      </c>
    </row>
    <row r="38" spans="1:12" ht="15" customHeight="1">
      <c r="C38" s="28"/>
      <c r="D38" s="21">
        <f>SUM(D35:D37)</f>
        <v>56682873.369999997</v>
      </c>
    </row>
    <row r="39" spans="1:12" ht="15" customHeight="1">
      <c r="A39" s="24" t="s">
        <v>28</v>
      </c>
      <c r="B39" s="24"/>
      <c r="C39" s="28"/>
      <c r="D39" s="21">
        <f>+D33+D38</f>
        <v>2807974715.3799996</v>
      </c>
    </row>
    <row r="40" spans="1:12" ht="3" customHeight="1">
      <c r="A40" s="29"/>
      <c r="B40" s="29"/>
      <c r="C40" s="28"/>
      <c r="D40" s="19"/>
    </row>
    <row r="41" spans="1:12" ht="15" customHeight="1">
      <c r="A41" s="2" t="s">
        <v>29</v>
      </c>
      <c r="C41" s="28"/>
      <c r="D41" s="30">
        <v>275.97000002861023</v>
      </c>
    </row>
    <row r="42" spans="1:12" ht="9.9499999999999993" customHeight="1">
      <c r="C42" s="28"/>
    </row>
    <row r="43" spans="1:12" ht="15" customHeight="1">
      <c r="A43" s="2" t="s">
        <v>30</v>
      </c>
      <c r="C43" s="28"/>
    </row>
    <row r="44" spans="1:12" ht="15" customHeight="1">
      <c r="A44" s="2" t="s">
        <v>31</v>
      </c>
      <c r="C44" s="28"/>
      <c r="D44" s="31">
        <v>146949600</v>
      </c>
    </row>
    <row r="45" spans="1:12" ht="12.75" customHeight="1">
      <c r="A45" s="2" t="s">
        <v>32</v>
      </c>
      <c r="C45" s="28"/>
      <c r="D45" s="2"/>
    </row>
    <row r="46" spans="1:12" ht="12.75" customHeight="1">
      <c r="A46" s="2" t="s">
        <v>33</v>
      </c>
      <c r="C46" s="28"/>
      <c r="D46" s="31">
        <v>198639418.02999994</v>
      </c>
    </row>
    <row r="47" spans="1:12" ht="15" customHeight="1">
      <c r="A47" s="24" t="s">
        <v>34</v>
      </c>
      <c r="B47" s="24"/>
      <c r="C47" s="28"/>
      <c r="D47" s="21">
        <f>SUM(D44:D46)</f>
        <v>345589018.02999997</v>
      </c>
    </row>
    <row r="48" spans="1:12" s="3" customFormat="1" ht="15" customHeight="1" thickBot="1">
      <c r="A48" s="24" t="s">
        <v>35</v>
      </c>
      <c r="B48" s="24"/>
      <c r="C48" s="25"/>
      <c r="D48" s="26">
        <f>+D39+D41+D47</f>
        <v>3153564009.3799992</v>
      </c>
      <c r="E48" s="2"/>
      <c r="G48" s="32"/>
      <c r="I48" s="2"/>
      <c r="J48" s="2"/>
      <c r="K48" s="2"/>
      <c r="L48" s="2"/>
    </row>
    <row r="49" spans="1:12" s="3" customFormat="1" ht="15" customHeight="1" thickTop="1" thickBot="1">
      <c r="A49" s="9"/>
      <c r="B49" s="9"/>
      <c r="C49" s="9"/>
      <c r="D49" s="9"/>
      <c r="E49" s="33"/>
      <c r="F49" s="2"/>
      <c r="G49" s="2"/>
      <c r="I49" s="2"/>
      <c r="J49" s="2"/>
      <c r="K49" s="2"/>
      <c r="L49" s="2"/>
    </row>
    <row r="50" spans="1:12" s="3" customFormat="1" ht="15" customHeight="1" thickTop="1">
      <c r="A50" s="10"/>
      <c r="B50" s="10"/>
      <c r="C50" s="10"/>
      <c r="D50" s="10"/>
      <c r="E50" s="33"/>
      <c r="F50" s="2"/>
      <c r="G50" s="2"/>
      <c r="I50" s="2"/>
      <c r="J50" s="2"/>
      <c r="K50" s="2"/>
      <c r="L50" s="2"/>
    </row>
    <row r="51" spans="1:12" s="3" customFormat="1" ht="15" customHeight="1">
      <c r="A51" s="10"/>
      <c r="B51" s="10"/>
      <c r="C51" s="10"/>
      <c r="D51" s="10"/>
      <c r="E51" s="33"/>
      <c r="F51" s="2"/>
      <c r="G51" s="2"/>
      <c r="I51" s="2"/>
      <c r="J51" s="2"/>
      <c r="K51" s="2"/>
      <c r="L51" s="2"/>
    </row>
    <row r="52" spans="1:12" s="3" customFormat="1" ht="15" customHeight="1">
      <c r="A52" s="34" t="s">
        <v>36</v>
      </c>
      <c r="B52" s="35" t="s">
        <v>37</v>
      </c>
      <c r="C52" s="35"/>
      <c r="D52" s="35"/>
      <c r="E52" s="33"/>
      <c r="F52" s="2"/>
      <c r="G52" s="2"/>
      <c r="I52" s="2"/>
      <c r="J52" s="2"/>
      <c r="K52" s="2"/>
      <c r="L52" s="2"/>
    </row>
    <row r="53" spans="1:12" s="3" customFormat="1" ht="15" customHeight="1">
      <c r="A53" s="34" t="s">
        <v>38</v>
      </c>
      <c r="B53" s="35" t="s">
        <v>39</v>
      </c>
      <c r="C53" s="35"/>
      <c r="D53" s="35"/>
      <c r="E53" s="33"/>
      <c r="F53" s="2"/>
      <c r="G53" s="2"/>
      <c r="I53" s="2"/>
      <c r="J53" s="2"/>
      <c r="K53" s="2"/>
      <c r="L53" s="2"/>
    </row>
    <row r="54" spans="1:12" s="3" customFormat="1" ht="15" customHeight="1">
      <c r="A54" s="10"/>
      <c r="B54" s="10"/>
      <c r="C54" s="10"/>
      <c r="D54" s="10"/>
      <c r="E54" s="33"/>
      <c r="F54" s="2"/>
      <c r="G54" s="2"/>
      <c r="I54" s="2"/>
      <c r="J54" s="2"/>
      <c r="K54" s="2"/>
      <c r="L54" s="2"/>
    </row>
    <row r="55" spans="1:12" s="3" customFormat="1" ht="15" customHeight="1">
      <c r="A55" s="2"/>
      <c r="B55" s="2"/>
      <c r="C55" s="2"/>
      <c r="D55" s="13"/>
      <c r="E55" s="33"/>
      <c r="F55" s="2"/>
      <c r="G55" s="2"/>
      <c r="I55" s="2"/>
      <c r="J55" s="2"/>
      <c r="K55" s="2"/>
      <c r="L55" s="2"/>
    </row>
    <row r="56" spans="1:12" s="3" customFormat="1" ht="15" customHeight="1">
      <c r="A56" s="2"/>
      <c r="B56" s="2"/>
      <c r="C56" s="2"/>
      <c r="D56" s="13"/>
      <c r="E56" s="33"/>
      <c r="F56" s="2"/>
      <c r="G56" s="2"/>
      <c r="I56" s="2"/>
      <c r="J56" s="2"/>
      <c r="K56" s="2"/>
      <c r="L56" s="2"/>
    </row>
    <row r="57" spans="1:12" s="3" customFormat="1" ht="15" customHeight="1">
      <c r="A57" s="2"/>
      <c r="B57" s="2"/>
      <c r="C57" s="2"/>
      <c r="D57" s="2"/>
      <c r="E57" s="33"/>
      <c r="F57" s="2"/>
      <c r="G57" s="2"/>
      <c r="I57" s="2"/>
      <c r="J57" s="2"/>
      <c r="K57" s="2"/>
      <c r="L57" s="2"/>
    </row>
    <row r="58" spans="1:12" s="3" customFormat="1" ht="15" customHeight="1">
      <c r="A58" s="35" t="s">
        <v>40</v>
      </c>
      <c r="B58" s="35"/>
      <c r="C58" s="35"/>
      <c r="D58" s="35"/>
      <c r="E58" s="33"/>
      <c r="F58" s="2"/>
      <c r="G58" s="2"/>
      <c r="I58" s="2"/>
      <c r="J58" s="2"/>
      <c r="K58" s="2"/>
      <c r="L58" s="2"/>
    </row>
    <row r="59" spans="1:12" s="3" customFormat="1" ht="15" customHeight="1">
      <c r="A59" s="36" t="s">
        <v>41</v>
      </c>
      <c r="B59" s="36"/>
      <c r="C59" s="36"/>
      <c r="D59" s="36"/>
      <c r="E59" s="33"/>
      <c r="F59" s="2"/>
      <c r="G59" s="2"/>
      <c r="I59" s="2"/>
      <c r="J59" s="2"/>
      <c r="K59" s="2"/>
      <c r="L59" s="2"/>
    </row>
    <row r="60" spans="1:12" s="3" customFormat="1" ht="15" customHeight="1">
      <c r="A60" s="2"/>
      <c r="B60" s="2"/>
      <c r="C60" s="2"/>
      <c r="D60" s="2"/>
      <c r="E60" s="33"/>
      <c r="F60" s="2"/>
      <c r="G60" s="2"/>
      <c r="I60" s="2"/>
      <c r="J60" s="2"/>
      <c r="K60" s="2"/>
      <c r="L60" s="2"/>
    </row>
    <row r="61" spans="1:12" s="3" customFormat="1" ht="15" customHeight="1">
      <c r="A61" s="2"/>
      <c r="B61" s="2"/>
      <c r="C61" s="2"/>
      <c r="D61" s="2"/>
      <c r="E61" s="33"/>
      <c r="F61" s="2"/>
      <c r="G61" s="2"/>
      <c r="I61" s="2"/>
      <c r="J61" s="2"/>
      <c r="K61" s="2"/>
      <c r="L61" s="2"/>
    </row>
    <row r="62" spans="1:12" s="3" customFormat="1" ht="15" customHeight="1">
      <c r="A62" s="2"/>
      <c r="B62" s="2"/>
      <c r="C62" s="2"/>
      <c r="D62" s="2"/>
      <c r="E62" s="33"/>
      <c r="F62" s="2"/>
      <c r="G62" s="2"/>
      <c r="I62" s="2"/>
      <c r="J62" s="2"/>
      <c r="K62" s="2"/>
      <c r="L62" s="2"/>
    </row>
    <row r="63" spans="1:12" s="3" customFormat="1" ht="15" customHeight="1">
      <c r="A63" s="2"/>
      <c r="B63" s="2"/>
      <c r="C63" s="2"/>
      <c r="D63" s="2"/>
      <c r="E63" s="33"/>
      <c r="F63" s="2"/>
      <c r="G63" s="2"/>
      <c r="I63" s="2"/>
      <c r="J63" s="2"/>
      <c r="K63" s="2"/>
      <c r="L63" s="2"/>
    </row>
    <row r="64" spans="1:12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D68" s="2"/>
      <c r="E68" s="33"/>
    </row>
    <row r="69" spans="1:5" ht="15" customHeight="1">
      <c r="A69" s="37"/>
      <c r="B69" s="37"/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2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  <row r="100" spans="4:5" ht="15" customHeight="1">
      <c r="D100" s="38"/>
      <c r="E100" s="33"/>
    </row>
  </sheetData>
  <mergeCells count="7">
    <mergeCell ref="A59:D59"/>
    <mergeCell ref="A1:D1"/>
    <mergeCell ref="A2:D2"/>
    <mergeCell ref="A6:D6"/>
    <mergeCell ref="B52:D52"/>
    <mergeCell ref="B53:D53"/>
    <mergeCell ref="A58:D58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1"/>
  <sheetViews>
    <sheetView showGridLines="0" topLeftCell="A33" zoomScale="110" zoomScaleNormal="110" workbookViewId="0">
      <selection activeCell="H41" sqref="H41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42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70</v>
      </c>
      <c r="B4" s="42"/>
      <c r="C4" s="42"/>
      <c r="D4" s="42"/>
    </row>
    <row r="5" spans="1:4">
      <c r="A5" s="43">
        <v>44957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SUM(D10:D15)</f>
        <v>27710875.349999994</v>
      </c>
    </row>
    <row r="10" spans="1:4">
      <c r="A10" s="40" t="s">
        <v>44</v>
      </c>
      <c r="D10" s="19">
        <v>18161794.289999999</v>
      </c>
    </row>
    <row r="11" spans="1:4">
      <c r="A11" s="40" t="s">
        <v>45</v>
      </c>
      <c r="D11" s="19">
        <v>1834935.2</v>
      </c>
    </row>
    <row r="12" spans="1:4">
      <c r="A12" s="50" t="s">
        <v>46</v>
      </c>
      <c r="B12" s="50"/>
      <c r="D12" s="19">
        <v>1665418.4</v>
      </c>
    </row>
    <row r="13" spans="1:4">
      <c r="A13" s="40" t="s">
        <v>47</v>
      </c>
      <c r="D13" s="19">
        <v>321978.77</v>
      </c>
    </row>
    <row r="14" spans="1:4">
      <c r="A14" s="40" t="s">
        <v>48</v>
      </c>
      <c r="D14" s="19">
        <v>523949.44999999995</v>
      </c>
    </row>
    <row r="15" spans="1:4">
      <c r="A15" s="40" t="s">
        <v>49</v>
      </c>
      <c r="D15" s="19">
        <v>5202799.2399999993</v>
      </c>
    </row>
    <row r="16" spans="1:4">
      <c r="A16" s="40" t="s">
        <v>50</v>
      </c>
      <c r="D16" s="51"/>
    </row>
    <row r="17" spans="1:4">
      <c r="A17" s="48" t="s">
        <v>51</v>
      </c>
      <c r="B17" s="48"/>
      <c r="D17" s="49">
        <f>SUM(D18:D23)</f>
        <v>7310801.9400000004</v>
      </c>
    </row>
    <row r="18" spans="1:4">
      <c r="A18" s="40" t="s">
        <v>52</v>
      </c>
      <c r="D18" s="52">
        <v>4416286.41</v>
      </c>
    </row>
    <row r="19" spans="1:4">
      <c r="A19" s="40" t="s">
        <v>53</v>
      </c>
      <c r="D19" s="52">
        <v>890328.56</v>
      </c>
    </row>
    <row r="20" spans="1:4">
      <c r="A20" s="40" t="s">
        <v>54</v>
      </c>
      <c r="D20" s="52">
        <v>546482.49</v>
      </c>
    </row>
    <row r="21" spans="1:4">
      <c r="A21" s="53" t="s">
        <v>55</v>
      </c>
      <c r="B21" s="53"/>
      <c r="D21" s="52">
        <v>2456.71</v>
      </c>
    </row>
    <row r="22" spans="1:4">
      <c r="A22" s="53" t="s">
        <v>56</v>
      </c>
      <c r="B22" s="53"/>
      <c r="D22" s="52">
        <v>125616.3</v>
      </c>
    </row>
    <row r="23" spans="1:4">
      <c r="A23" s="40" t="s">
        <v>57</v>
      </c>
      <c r="D23" s="49">
        <v>1329631.47</v>
      </c>
    </row>
    <row r="24" spans="1:4">
      <c r="A24" s="40" t="s">
        <v>50</v>
      </c>
      <c r="D24" s="54"/>
    </row>
    <row r="25" spans="1:4">
      <c r="A25" s="53" t="s">
        <v>58</v>
      </c>
      <c r="B25" s="53"/>
      <c r="D25" s="49">
        <v>4625853.42</v>
      </c>
    </row>
    <row r="26" spans="1:4">
      <c r="D26" s="52"/>
    </row>
    <row r="27" spans="1:4">
      <c r="A27" s="55" t="s">
        <v>59</v>
      </c>
      <c r="B27" s="55"/>
      <c r="D27" s="54">
        <f>SUM(D9-D17-D25)</f>
        <v>15774219.989999993</v>
      </c>
    </row>
    <row r="28" spans="1:4">
      <c r="D28" s="52"/>
    </row>
    <row r="29" spans="1:4">
      <c r="A29" s="48" t="s">
        <v>60</v>
      </c>
      <c r="B29" s="48"/>
      <c r="D29" s="49">
        <f>SUM(D30:D32)</f>
        <v>13022434.609999998</v>
      </c>
    </row>
    <row r="30" spans="1:4">
      <c r="A30" s="40" t="s">
        <v>61</v>
      </c>
      <c r="D30" s="52">
        <v>4246730.22</v>
      </c>
    </row>
    <row r="31" spans="1:4">
      <c r="A31" s="40" t="s">
        <v>62</v>
      </c>
      <c r="D31" s="56">
        <v>7814168.2699999996</v>
      </c>
    </row>
    <row r="32" spans="1:4">
      <c r="A32" s="40" t="s">
        <v>63</v>
      </c>
      <c r="D32" s="56">
        <v>961536.12</v>
      </c>
    </row>
    <row r="33" spans="1:6">
      <c r="D33" s="51"/>
    </row>
    <row r="34" spans="1:6">
      <c r="A34" s="55" t="s">
        <v>64</v>
      </c>
      <c r="B34" s="55"/>
      <c r="D34" s="57">
        <f>SUM(D27-D29)</f>
        <v>2751785.3799999952</v>
      </c>
    </row>
    <row r="35" spans="1:6" ht="9.9499999999999993" customHeight="1">
      <c r="A35" s="53"/>
      <c r="B35" s="53"/>
      <c r="D35" s="57"/>
    </row>
    <row r="36" spans="1:6" ht="9.9499999999999993" customHeight="1">
      <c r="A36" s="40" t="s">
        <v>50</v>
      </c>
      <c r="D36" s="52"/>
    </row>
    <row r="37" spans="1:6">
      <c r="A37" s="40" t="s">
        <v>65</v>
      </c>
      <c r="D37" s="49">
        <v>1535387.3399999994</v>
      </c>
    </row>
    <row r="38" spans="1:6">
      <c r="A38" s="55" t="s">
        <v>66</v>
      </c>
      <c r="B38" s="55"/>
      <c r="D38" s="54">
        <f>+D34+D37</f>
        <v>4287172.7199999951</v>
      </c>
    </row>
    <row r="39" spans="1:6" ht="9.9499999999999993" customHeight="1">
      <c r="D39" s="52"/>
    </row>
    <row r="40" spans="1:6">
      <c r="A40" s="40" t="s">
        <v>67</v>
      </c>
      <c r="D40" s="52">
        <v>-1011929.0900000001</v>
      </c>
    </row>
    <row r="41" spans="1:6">
      <c r="A41" s="55" t="s">
        <v>68</v>
      </c>
      <c r="B41" s="55"/>
      <c r="D41" s="51">
        <f>+D38+D40</f>
        <v>3275243.6299999952</v>
      </c>
    </row>
    <row r="42" spans="1:6">
      <c r="A42" s="53"/>
      <c r="B42" s="53"/>
      <c r="D42" s="54"/>
    </row>
    <row r="43" spans="1:6">
      <c r="A43" s="40" t="s">
        <v>29</v>
      </c>
      <c r="D43" s="57">
        <v>0</v>
      </c>
    </row>
    <row r="44" spans="1:6" ht="15.75" thickBot="1">
      <c r="A44" s="48" t="s">
        <v>69</v>
      </c>
      <c r="B44" s="48"/>
      <c r="D44" s="58">
        <f>+D41-D43</f>
        <v>3275243.6299999952</v>
      </c>
      <c r="F44" s="59"/>
    </row>
    <row r="45" spans="1:6" ht="16.5" thickTop="1" thickBot="1">
      <c r="A45" s="46"/>
      <c r="B45" s="46"/>
      <c r="C45" s="46"/>
      <c r="D45" s="46"/>
    </row>
    <row r="46" spans="1:6" ht="15.75" thickTop="1">
      <c r="A46" s="47"/>
      <c r="B46" s="47"/>
      <c r="C46" s="47"/>
      <c r="D46" s="47"/>
    </row>
    <row r="47" spans="1:6">
      <c r="A47" s="46"/>
      <c r="B47" s="46"/>
      <c r="C47" s="46"/>
    </row>
    <row r="48" spans="1:6" s="2" customFormat="1" ht="15" customHeight="1">
      <c r="A48" s="34" t="s">
        <v>36</v>
      </c>
      <c r="B48" s="35" t="s">
        <v>37</v>
      </c>
      <c r="C48" s="35"/>
      <c r="D48" s="35"/>
      <c r="E48" s="33"/>
    </row>
    <row r="49" spans="1:5" s="2" customFormat="1" ht="15" customHeight="1">
      <c r="A49" s="34" t="s">
        <v>38</v>
      </c>
      <c r="B49" s="35" t="s">
        <v>39</v>
      </c>
      <c r="C49" s="35"/>
      <c r="D49" s="35"/>
      <c r="E49" s="33"/>
    </row>
    <row r="54" spans="1:5">
      <c r="A54" s="35" t="s">
        <v>40</v>
      </c>
      <c r="B54" s="35"/>
      <c r="C54" s="35"/>
      <c r="D54" s="35"/>
    </row>
    <row r="55" spans="1:5">
      <c r="A55" s="36" t="s">
        <v>41</v>
      </c>
      <c r="B55" s="36"/>
      <c r="C55" s="36"/>
      <c r="D55" s="36"/>
    </row>
    <row r="61" spans="1:5">
      <c r="A61" s="60"/>
      <c r="B61" s="60"/>
    </row>
  </sheetData>
  <mergeCells count="7">
    <mergeCell ref="A55:D55"/>
    <mergeCell ref="A1:D1"/>
    <mergeCell ref="A2:D2"/>
    <mergeCell ref="A6:D6"/>
    <mergeCell ref="B48:D48"/>
    <mergeCell ref="B49:D49"/>
    <mergeCell ref="A54:D54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dcterms:created xsi:type="dcterms:W3CDTF">2023-02-22T21:41:50Z</dcterms:created>
  <dcterms:modified xsi:type="dcterms:W3CDTF">2023-02-22T21:45:23Z</dcterms:modified>
</cp:coreProperties>
</file>