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1037" documentId="8_{83F88F03-682C-4788-8C47-96D1C36E39A5}" xr6:coauthVersionLast="47" xr6:coauthVersionMax="47" xr10:uidLastSave="{BDFF581D-005C-471E-BF92-C8437B71AFC9}"/>
  <bookViews>
    <workbookView xWindow="-108" yWindow="-108" windowWidth="23256" windowHeight="12576" xr2:uid="{557C94DD-2B8F-44D1-999F-F2612E1A555D}"/>
  </bookViews>
  <sheets>
    <sheet name="BG" sheetId="1" r:id="rId1"/>
    <sheet name="P&amp;L" sheetId="3" r:id="rId2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10" i="3" l="1"/>
  <c r="I15" i="3"/>
  <c r="I28" i="1"/>
  <c r="I68" i="1"/>
  <c r="I71" i="1" s="1"/>
  <c r="I57" i="1"/>
  <c r="I46" i="1"/>
  <c r="I19" i="1"/>
  <c r="I16" i="3" l="1"/>
  <c r="I18" i="3" s="1"/>
  <c r="I20" i="3" s="1"/>
  <c r="I23" i="3" s="1"/>
  <c r="I58" i="1"/>
  <c r="I72" i="1" s="1"/>
  <c r="I29" i="1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<sst xmlns="http://schemas.openxmlformats.org/spreadsheetml/2006/main" count="92" uniqueCount="84">
  <si>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</si>
  <si>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</si>
  <si>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</si>
  <si>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</si>
  <si>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</si>
  <si>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</si>
  <si>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</si>
  <si>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</si>
  <si>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</si>
  <si>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</si>
  <si>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</si>
  <si>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</si>
  <si>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</si>
  <si>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</si>
  <si>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</si>
  <si>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</si>
  <si>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</si>
  <si>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</si>
  <si>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</si>
  <si>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</si>
  <si>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</si>
  <si>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</si>
  <si>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</si>
  <si>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</si>
  <si>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</si>
  <si>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</si>
  <si>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</si>
  <si>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</si>
  <si>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</si>
  <si>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</si>
  <si>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</si>
  <si>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</si>
  <si>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</si>
  <si>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</si>
  <si>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</si>
  <si>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</si>
  <si>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</si>
  <si>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</si>
  <si>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</si>
  <si>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</si>
  <si>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</si>
  <si>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</si>
  <si>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</si>
  <si>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</si>
  <si>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</si>
  <si>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</si>
  <si>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</si>
  <si>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</si>
  <si>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</si>
  <si>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</si>
  <si>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</si>
  <si>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</si>
  <si>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</si>
  <si>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</si>
  <si>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</si>
  <si>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</si>
  <si>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</si>
  <si>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</si>
  <si>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</si>
  <si>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</si>
  <si>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</si>
  <si>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</si>
  <si>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</si>
  <si>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</si>
  <si>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</si>
  <si>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</si>
  <si>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</si>
  <si>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</si>
  <si>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</si>
  <si>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</si>
  <si>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</si>
  <si>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</si>
  <si>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</si>
  <si>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</si>
  <si>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</si>
  <si>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</si>
  <si>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</si>
  <si>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</si>
  <si>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</si>
  <si>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</si>
  <si>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</si>
  <si>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Al 31 de enero de 2023</t>
  </si>
  <si>
    <t>Marco Vinicio Castro</t>
  </si>
  <si>
    <t>Vicepresidente del Consejo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</si>
</sst>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52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0" fontId="3" fillId="0" borderId="0" xfId="38124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J82"/>
  <sheetViews>
    <sheetView showGridLines="0" tabSelected="1" workbookViewId="0">
      <selection activeCell="G4" sqref="G4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10.88671875" style="35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66</v>
      </c>
    </row>
    <row r="4" spans="1:9">
      <c r="G4" t="s">
        <v>81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7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50">
        <v>28447344.814654671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7000000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34425772.856527366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4">
        <v>191819319.68305942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44">
        <v>924000</v>
      </c>
    </row>
    <row r="15" spans="1:9" s="35" customFormat="1">
      <c r="A15" s="31"/>
      <c r="B15" s="31" t="s">
        <v>79</v>
      </c>
      <c r="C15" s="31"/>
      <c r="D15" s="31"/>
      <c r="E15" s="31"/>
      <c r="F15" s="31"/>
      <c r="G15" s="31"/>
      <c r="H15" s="7"/>
      <c r="I15" s="44">
        <v>2903524.1799540711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51526714.253016636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8">
        <v>133517266.86990252</v>
      </c>
    </row>
    <row r="18" spans="1:9" s="35" customFormat="1">
      <c r="A18" s="2"/>
      <c r="B18" s="2" t="s">
        <v>10</v>
      </c>
      <c r="C18" s="2"/>
      <c r="D18" s="2"/>
      <c r="E18" s="2"/>
      <c r="F18" s="2"/>
      <c r="G18" s="2"/>
      <c r="H18" s="7"/>
      <c r="I18" s="9">
        <v>10754626.281721249</v>
      </c>
    </row>
    <row r="19" spans="1:9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461318568.93883598</v>
      </c>
    </row>
    <row r="20" spans="1:9">
      <c r="A20" s="2"/>
      <c r="B20" s="2"/>
      <c r="C20" s="2"/>
      <c r="D20" s="2"/>
      <c r="E20" s="2"/>
      <c r="F20" s="2"/>
      <c r="G20" s="2"/>
      <c r="H20" s="7"/>
      <c r="I20" s="8"/>
    </row>
    <row r="21" spans="1:9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9">
      <c r="A22" s="2"/>
      <c r="B22" s="25" t="s">
        <v>72</v>
      </c>
      <c r="C22" s="2"/>
      <c r="D22" s="2"/>
      <c r="E22" s="2"/>
      <c r="F22" s="2"/>
      <c r="G22" s="2"/>
      <c r="H22" s="7"/>
      <c r="I22" s="50">
        <v>8000000</v>
      </c>
    </row>
    <row r="23" spans="1:9">
      <c r="A23" s="2"/>
      <c r="B23" s="2" t="s">
        <v>13</v>
      </c>
      <c r="C23" s="2"/>
      <c r="D23" s="2"/>
      <c r="E23" s="2"/>
      <c r="F23" s="2"/>
      <c r="G23" s="2"/>
      <c r="H23" s="7"/>
      <c r="I23" s="8">
        <v>25799059.2497475</v>
      </c>
    </row>
    <row r="24" spans="1:9">
      <c r="A24" s="2"/>
      <c r="B24" s="2" t="s">
        <v>14</v>
      </c>
      <c r="C24" s="2"/>
      <c r="D24" s="2"/>
      <c r="E24" s="2"/>
      <c r="F24" s="2"/>
      <c r="G24" s="2"/>
      <c r="H24" s="7"/>
      <c r="I24" s="8">
        <v>6428956.0884801727</v>
      </c>
    </row>
    <row r="25" spans="1:9">
      <c r="A25" s="2"/>
      <c r="B25" s="2" t="s">
        <v>15</v>
      </c>
      <c r="C25" s="2"/>
      <c r="D25" s="2"/>
      <c r="E25" s="2"/>
      <c r="F25" s="2"/>
      <c r="G25" s="2"/>
      <c r="H25" s="7"/>
      <c r="I25" s="8">
        <v>134604221.88021088</v>
      </c>
    </row>
    <row r="26" spans="1:9">
      <c r="A26" s="2"/>
      <c r="B26" s="26" t="s">
        <v>73</v>
      </c>
      <c r="C26" s="2"/>
      <c r="D26" s="2"/>
      <c r="E26" s="2"/>
      <c r="F26" s="2"/>
      <c r="G26" s="2"/>
      <c r="H26" s="7"/>
      <c r="I26" s="8">
        <v>13690230.411800751</v>
      </c>
    </row>
    <row r="27" spans="1:9">
      <c r="A27" s="2"/>
      <c r="B27" s="2" t="s">
        <v>16</v>
      </c>
      <c r="C27" s="2"/>
      <c r="D27" s="2"/>
      <c r="E27" s="2"/>
      <c r="F27" s="2"/>
      <c r="G27" s="2"/>
      <c r="H27" s="7"/>
      <c r="I27" s="9">
        <v>491713.1818030494</v>
      </c>
    </row>
    <row r="28" spans="1:9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189014180.81204236</v>
      </c>
    </row>
    <row r="29" spans="1:9">
      <c r="A29" s="2"/>
      <c r="B29" s="2"/>
      <c r="C29" s="2"/>
      <c r="D29" s="2"/>
      <c r="E29" s="2"/>
      <c r="F29" s="4" t="s">
        <v>18</v>
      </c>
      <c r="G29" s="4"/>
      <c r="H29" s="32"/>
      <c r="I29" s="33">
        <f>+I28+I19</f>
        <v>650332749.75087833</v>
      </c>
    </row>
    <row r="30" spans="1:9">
      <c r="A30" s="2"/>
      <c r="B30" s="2"/>
      <c r="C30" s="2"/>
      <c r="D30" s="2"/>
      <c r="E30" s="2"/>
      <c r="F30" s="2"/>
      <c r="G30" s="2"/>
      <c r="H30" s="7"/>
      <c r="I30" s="11"/>
    </row>
    <row r="31" spans="1:9">
      <c r="A31" s="4" t="s">
        <v>19</v>
      </c>
      <c r="B31" s="2"/>
      <c r="C31" s="2"/>
      <c r="D31" s="2"/>
      <c r="E31" s="2"/>
      <c r="F31" s="2"/>
      <c r="G31" s="2"/>
      <c r="H31" s="7"/>
      <c r="I31" s="12"/>
    </row>
    <row r="32" spans="1:9">
      <c r="A32" s="2" t="s">
        <v>20</v>
      </c>
      <c r="B32" s="2"/>
      <c r="C32" s="2"/>
      <c r="D32" s="2"/>
      <c r="E32" s="2"/>
      <c r="F32" s="2"/>
      <c r="G32" s="2"/>
      <c r="H32" s="7"/>
      <c r="I32" s="13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50">
        <v>34877725.047550961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4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44950383.542721517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83313075.738057092</v>
      </c>
    </row>
    <row r="37" spans="1:9">
      <c r="A37" s="2"/>
      <c r="B37" s="2" t="s">
        <v>67</v>
      </c>
      <c r="C37" s="2"/>
      <c r="D37" s="2"/>
      <c r="E37" s="2"/>
      <c r="F37" s="2"/>
      <c r="G37" s="2"/>
      <c r="H37" s="7"/>
      <c r="I37" s="8">
        <v>36469803.104994781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120012.65</v>
      </c>
    </row>
    <row r="40" spans="1:9">
      <c r="A40" s="2"/>
      <c r="B40" s="2" t="s">
        <v>70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2084977.0159203617</v>
      </c>
    </row>
    <row r="42" spans="1:9">
      <c r="A42" s="2"/>
      <c r="B42" s="27" t="s">
        <v>74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8" t="s">
        <v>75</v>
      </c>
      <c r="D43" s="2"/>
      <c r="E43" s="2"/>
      <c r="F43" s="2"/>
      <c r="G43" s="2"/>
      <c r="H43" s="7"/>
      <c r="I43" s="8">
        <v>1820963.16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780655.87578897772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45">
        <v>7996481.9279383225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212414078.06297201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46">
        <v>113189479.95939951</v>
      </c>
    </row>
    <row r="50" spans="1:9">
      <c r="A50" s="2"/>
      <c r="B50" s="2" t="s">
        <v>71</v>
      </c>
      <c r="C50" s="2"/>
      <c r="D50" s="2"/>
      <c r="E50" s="2"/>
      <c r="F50" s="2"/>
      <c r="G50" s="2"/>
      <c r="H50" s="7"/>
      <c r="I50" s="51">
        <v>195923.26955895047</v>
      </c>
    </row>
    <row r="51" spans="1:9">
      <c r="A51" s="2"/>
      <c r="B51" s="2" t="s">
        <v>69</v>
      </c>
      <c r="C51" s="2"/>
      <c r="D51" s="2"/>
      <c r="E51" s="2"/>
      <c r="F51" s="2"/>
      <c r="G51" s="2"/>
      <c r="H51" s="7"/>
      <c r="I51" s="51">
        <v>5043836.4338845387</v>
      </c>
    </row>
    <row r="52" spans="1:9">
      <c r="A52" s="2"/>
      <c r="B52" s="29" t="s">
        <v>76</v>
      </c>
      <c r="C52" s="2"/>
      <c r="D52" s="2"/>
      <c r="E52" s="2"/>
      <c r="F52" s="2"/>
      <c r="G52" s="2"/>
      <c r="H52" s="7"/>
      <c r="I52" s="51">
        <v>9532783.9596599285</v>
      </c>
    </row>
    <row r="53" spans="1:9">
      <c r="A53" s="2"/>
      <c r="B53" s="2" t="s">
        <v>68</v>
      </c>
      <c r="C53" s="2"/>
      <c r="D53" s="2"/>
      <c r="E53" s="2"/>
      <c r="F53" s="2"/>
      <c r="G53" s="2"/>
      <c r="H53" s="7"/>
      <c r="I53" s="51">
        <v>24000000</v>
      </c>
    </row>
    <row r="54" spans="1:9">
      <c r="A54" s="2"/>
      <c r="B54" s="30" t="s">
        <v>77</v>
      </c>
      <c r="C54" s="2"/>
      <c r="D54" s="2"/>
      <c r="E54" s="2"/>
      <c r="F54" s="2"/>
      <c r="G54" s="2"/>
      <c r="H54" s="7"/>
      <c r="I54" s="51">
        <v>29414159.839736804</v>
      </c>
    </row>
    <row r="55" spans="1:9">
      <c r="A55" s="2"/>
      <c r="B55" s="31" t="s">
        <v>78</v>
      </c>
      <c r="C55" s="2"/>
      <c r="D55" s="2"/>
      <c r="E55" s="2"/>
      <c r="F55" s="2"/>
      <c r="G55" s="2"/>
      <c r="H55" s="7"/>
      <c r="I55" s="51">
        <v>2412100.8220817931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47">
        <v>914304.57718535082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184702588.86150691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+I57+I46</f>
        <v>397116666.92447889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119389834.00999998</v>
      </c>
    </row>
    <row r="62" spans="1:9">
      <c r="A62" s="2"/>
      <c r="B62" s="2" t="s">
        <v>56</v>
      </c>
      <c r="C62" s="2"/>
      <c r="D62" s="2"/>
      <c r="E62" s="2"/>
      <c r="F62" s="2"/>
      <c r="G62" s="2"/>
      <c r="H62" s="7"/>
      <c r="I62" s="8">
        <v>75705.183105588032</v>
      </c>
    </row>
    <row r="63" spans="1:9">
      <c r="A63" s="2"/>
      <c r="B63" s="2" t="s">
        <v>57</v>
      </c>
      <c r="C63" s="2"/>
      <c r="D63" s="2"/>
      <c r="E63" s="2"/>
      <c r="F63" s="2"/>
      <c r="G63" s="2"/>
      <c r="H63" s="7"/>
      <c r="I63" s="8">
        <v>285792.09351943841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4400519.4575871946</v>
      </c>
    </row>
    <row r="65" spans="1:9">
      <c r="A65" s="31"/>
      <c r="B65" s="31" t="s">
        <v>80</v>
      </c>
      <c r="C65" s="31"/>
      <c r="D65" s="31"/>
      <c r="E65" s="31"/>
      <c r="F65" s="31"/>
      <c r="G65" s="31"/>
      <c r="H65" s="31"/>
      <c r="I65" s="8">
        <v>56062482.034723692</v>
      </c>
    </row>
    <row r="66" spans="1:9" s="35" customFormat="1">
      <c r="A66" s="2"/>
      <c r="B66" s="2" t="s">
        <v>38</v>
      </c>
      <c r="C66" s="2"/>
      <c r="D66" s="2"/>
      <c r="E66" s="2"/>
      <c r="F66" s="2"/>
      <c r="G66" s="2"/>
      <c r="H66" s="2"/>
      <c r="I66" s="8">
        <v>-5756341.4493328091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73514003.912966907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247971995.24256998</v>
      </c>
    </row>
    <row r="69" spans="1:9">
      <c r="A69" s="2"/>
      <c r="B69" s="2" t="s">
        <v>58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59</v>
      </c>
      <c r="D70" s="2"/>
      <c r="E70" s="2"/>
      <c r="F70" s="2"/>
      <c r="G70" s="2"/>
      <c r="H70" s="2"/>
      <c r="I70" s="48">
        <v>5244087.5838292865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253216082.82639927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33">
        <f>+I71+I58</f>
        <v>650332749.7508781</v>
      </c>
    </row>
    <row r="76" spans="1:9">
      <c r="G76" s="35" t="s">
        <v>82</v>
      </c>
      <c r="I76" t="s">
        <v>42</v>
      </c>
    </row>
    <row r="77" spans="1:9">
      <c r="G77" s="35" t="s">
        <v>83</v>
      </c>
      <c r="I77" t="s">
        <v>43</v>
      </c>
    </row>
    <row r="82" spans="9:9">
      <c r="I82" s="24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K29"/>
  <sheetViews>
    <sheetView showGridLines="0" workbookViewId="0">
      <selection activeCell="G4" sqref="G4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4.21875" style="34" customWidth="1"/>
    <col min="11" max="11" width="13.33203125" bestFit="1" customWidth="1"/>
  </cols>
  <sheetData>
    <row r="1" spans="1:11">
      <c r="G1" t="s">
        <v>65</v>
      </c>
      <c r="J1" s="35"/>
    </row>
    <row r="2" spans="1:11">
      <c r="G2" t="s">
        <v>64</v>
      </c>
      <c r="J2" s="35"/>
    </row>
    <row r="3" spans="1:11">
      <c r="G3" t="s">
        <v>63</v>
      </c>
      <c r="J3" s="35"/>
    </row>
    <row r="4" spans="1:11">
      <c r="G4" t="str">
        <f>BG!G4</f>
        <v>Al 31 de enero de 2023</v>
      </c>
      <c r="J4" s="35"/>
    </row>
    <row r="5" spans="1:11">
      <c r="B5" s="2"/>
      <c r="C5" s="2"/>
      <c r="D5" s="2"/>
      <c r="E5" s="2"/>
      <c r="F5" s="2"/>
      <c r="G5" s="1" t="s">
        <v>0</v>
      </c>
      <c r="H5" s="3"/>
      <c r="I5" s="3"/>
      <c r="J5" s="35"/>
    </row>
    <row r="6" spans="1:11">
      <c r="A6" s="15"/>
      <c r="B6" s="16"/>
      <c r="C6" s="16"/>
      <c r="D6" s="16"/>
      <c r="E6" s="16"/>
      <c r="F6" s="16"/>
      <c r="G6" s="16"/>
      <c r="H6" s="17"/>
      <c r="I6" s="17">
        <v>2023</v>
      </c>
      <c r="J6" s="35"/>
    </row>
    <row r="7" spans="1:11">
      <c r="A7" s="18"/>
      <c r="B7" s="16"/>
      <c r="C7" s="16"/>
      <c r="D7" s="16"/>
      <c r="E7" s="16"/>
      <c r="F7" s="16"/>
      <c r="G7" s="16"/>
      <c r="H7" s="19"/>
      <c r="I7" s="17"/>
      <c r="J7" s="35"/>
    </row>
    <row r="8" spans="1:11">
      <c r="A8" s="20" t="s">
        <v>44</v>
      </c>
      <c r="B8" s="20"/>
      <c r="C8" s="20"/>
      <c r="D8" s="20"/>
      <c r="E8" s="20"/>
      <c r="F8" s="20"/>
      <c r="G8" s="20"/>
      <c r="H8" s="21"/>
      <c r="I8" s="36">
        <v>37248933.611527607</v>
      </c>
      <c r="J8" s="35"/>
      <c r="K8" s="36"/>
    </row>
    <row r="9" spans="1:11" ht="15">
      <c r="A9" s="20" t="s">
        <v>45</v>
      </c>
      <c r="B9" s="20"/>
      <c r="C9" s="20"/>
      <c r="D9" s="20"/>
      <c r="E9" s="20"/>
      <c r="F9" s="20"/>
      <c r="G9" s="20"/>
      <c r="H9" s="21"/>
      <c r="I9" s="41">
        <v>-31703281.377268538</v>
      </c>
      <c r="J9" s="35"/>
      <c r="K9" s="9"/>
    </row>
    <row r="10" spans="1:11">
      <c r="A10" s="20" t="s">
        <v>46</v>
      </c>
      <c r="B10" s="20"/>
      <c r="C10" s="20"/>
      <c r="D10" s="20"/>
      <c r="E10" s="20"/>
      <c r="F10" s="20"/>
      <c r="G10" s="20"/>
      <c r="H10" s="21"/>
      <c r="I10" s="38">
        <f>SUM(I8:I9)</f>
        <v>5545652.234259069</v>
      </c>
      <c r="J10" s="35"/>
      <c r="K10" s="8"/>
    </row>
    <row r="11" spans="1:11">
      <c r="A11" s="20" t="s">
        <v>47</v>
      </c>
      <c r="B11" s="20"/>
      <c r="C11" s="20"/>
      <c r="D11" s="20"/>
      <c r="E11" s="20"/>
      <c r="F11" s="20"/>
      <c r="G11" s="20"/>
      <c r="H11" s="21"/>
      <c r="I11" s="39"/>
      <c r="J11" s="35"/>
      <c r="K11" s="39"/>
    </row>
    <row r="12" spans="1:11">
      <c r="A12" s="20"/>
      <c r="B12" s="20" t="s">
        <v>48</v>
      </c>
      <c r="C12" s="20"/>
      <c r="D12" s="20"/>
      <c r="E12" s="20"/>
      <c r="F12" s="20"/>
      <c r="G12" s="20"/>
      <c r="H12" s="21"/>
      <c r="I12" s="42">
        <v>-1347415.3460657971</v>
      </c>
      <c r="J12" s="35"/>
      <c r="K12" s="8"/>
    </row>
    <row r="13" spans="1:11">
      <c r="A13" s="20"/>
      <c r="B13" s="20" t="s">
        <v>49</v>
      </c>
      <c r="C13" s="20"/>
      <c r="D13" s="20"/>
      <c r="E13" s="20"/>
      <c r="F13" s="20"/>
      <c r="G13" s="20"/>
      <c r="H13" s="21"/>
      <c r="I13" s="42">
        <v>-3624985.0157999774</v>
      </c>
      <c r="J13" s="35"/>
      <c r="K13" s="8"/>
    </row>
    <row r="14" spans="1:11">
      <c r="A14" s="20"/>
      <c r="B14" s="20" t="s">
        <v>50</v>
      </c>
      <c r="C14" s="20"/>
      <c r="D14" s="20"/>
      <c r="E14" s="20"/>
      <c r="F14" s="20"/>
      <c r="G14" s="20"/>
      <c r="H14" s="21"/>
      <c r="I14" s="37">
        <v>835149.78965812374</v>
      </c>
      <c r="J14" s="35"/>
      <c r="K14" s="9"/>
    </row>
    <row r="15" spans="1:11" ht="15">
      <c r="A15" s="20"/>
      <c r="B15" s="20"/>
      <c r="C15" s="20"/>
      <c r="D15" s="20"/>
      <c r="E15" s="20"/>
      <c r="F15" s="20"/>
      <c r="G15" s="20"/>
      <c r="H15" s="21"/>
      <c r="I15" s="41">
        <f>SUM(I12:I14)</f>
        <v>-4137250.5722076511</v>
      </c>
      <c r="J15" s="35"/>
      <c r="K15" s="9"/>
    </row>
    <row r="16" spans="1:11">
      <c r="A16" s="20" t="s">
        <v>51</v>
      </c>
      <c r="B16" s="20"/>
      <c r="C16" s="20"/>
      <c r="D16" s="20"/>
      <c r="E16" s="20"/>
      <c r="F16" s="20"/>
      <c r="G16" s="20"/>
      <c r="H16" s="21"/>
      <c r="I16" s="38">
        <f>I10+I15</f>
        <v>1408401.6620514179</v>
      </c>
      <c r="J16" s="35"/>
      <c r="K16" s="8"/>
    </row>
    <row r="17" spans="1:11">
      <c r="A17" s="20" t="s">
        <v>52</v>
      </c>
      <c r="B17" s="20"/>
      <c r="C17" s="20"/>
      <c r="D17" s="20"/>
      <c r="E17" s="20"/>
      <c r="F17" s="20"/>
      <c r="G17" s="20"/>
      <c r="H17" s="21"/>
      <c r="I17" s="9">
        <v>-57892.708278817183</v>
      </c>
      <c r="J17" s="35"/>
      <c r="K17" s="9"/>
    </row>
    <row r="18" spans="1:11">
      <c r="A18" s="20" t="s">
        <v>53</v>
      </c>
      <c r="B18" s="20"/>
      <c r="C18" s="20"/>
      <c r="D18" s="20"/>
      <c r="E18" s="20"/>
      <c r="F18" s="20"/>
      <c r="G18" s="20"/>
      <c r="H18" s="21"/>
      <c r="I18" s="38">
        <f>SUM(I16:I17)</f>
        <v>1350508.9537726007</v>
      </c>
      <c r="J18" s="35"/>
      <c r="K18" s="8"/>
    </row>
    <row r="19" spans="1:11">
      <c r="A19" s="20" t="s">
        <v>54</v>
      </c>
      <c r="B19" s="20"/>
      <c r="C19" s="20"/>
      <c r="D19" s="20"/>
      <c r="E19" s="20"/>
      <c r="F19" s="20"/>
      <c r="G19" s="20"/>
      <c r="H19" s="21"/>
      <c r="I19" s="9">
        <v>-402429.76479893818</v>
      </c>
      <c r="J19" s="35"/>
      <c r="K19" s="9"/>
    </row>
    <row r="20" spans="1:11">
      <c r="A20" s="20" t="s">
        <v>55</v>
      </c>
      <c r="B20" s="20"/>
      <c r="C20" s="20"/>
      <c r="D20" s="20"/>
      <c r="E20" s="20"/>
      <c r="F20" s="20"/>
      <c r="G20" s="20"/>
      <c r="H20" s="21"/>
      <c r="I20" s="40">
        <f>SUM(I18:I19)</f>
        <v>948079.18897366256</v>
      </c>
      <c r="J20" s="35"/>
      <c r="K20" s="43"/>
    </row>
    <row r="21" spans="1:11">
      <c r="A21" s="20"/>
      <c r="B21" s="20"/>
      <c r="C21" s="20"/>
      <c r="D21" s="20"/>
      <c r="E21" s="20"/>
      <c r="F21" s="20"/>
      <c r="G21" s="20"/>
      <c r="H21" s="21"/>
      <c r="I21" s="22"/>
      <c r="J21" s="35"/>
      <c r="K21" s="49"/>
    </row>
    <row r="22" spans="1:11">
      <c r="A22" s="23" t="s">
        <v>60</v>
      </c>
      <c r="B22" s="20"/>
      <c r="C22" s="20"/>
      <c r="D22" s="20"/>
      <c r="E22" s="20"/>
      <c r="F22" s="20"/>
      <c r="G22" s="20"/>
      <c r="H22" s="20"/>
      <c r="I22" s="22"/>
      <c r="J22" s="35"/>
      <c r="K22" s="49"/>
    </row>
    <row r="23" spans="1:11">
      <c r="A23" s="20"/>
      <c r="B23" s="20" t="s">
        <v>61</v>
      </c>
      <c r="C23" s="20"/>
      <c r="D23" s="20"/>
      <c r="E23" s="20"/>
      <c r="F23" s="20"/>
      <c r="G23" s="20"/>
      <c r="H23" s="20"/>
      <c r="I23" s="10">
        <f>I20-I24</f>
        <v>765896.01221424644</v>
      </c>
      <c r="J23" s="35"/>
      <c r="K23" s="43"/>
    </row>
    <row r="24" spans="1:11">
      <c r="A24" s="20"/>
      <c r="B24" s="20" t="s">
        <v>62</v>
      </c>
      <c r="C24" s="20"/>
      <c r="D24" s="20"/>
      <c r="E24" s="20"/>
      <c r="F24" s="20"/>
      <c r="G24" s="20"/>
      <c r="H24" s="20"/>
      <c r="I24" s="43">
        <v>182183.17675941606</v>
      </c>
      <c r="J24" s="35"/>
      <c r="K24" s="43"/>
    </row>
    <row r="28" spans="1:11">
      <c r="F28" t="s">
        <v>82</v>
      </c>
      <c r="H28" t="s">
        <v>42</v>
      </c>
    </row>
    <row r="29" spans="1:11">
      <c r="F29" t="s">
        <v>83</v>
      </c>
      <c r="H29" t="s">
        <v>43</v>
      </c>
    </row>
  </sheetData>
  <pageMargins left="0.7" right="0.7" top="0.75" bottom="0.75" header="0.3" footer="0.3"/>
  <pageSetup orientation="portrait" r:id="rId1"/>
  <ignoredErrors>
    <ignoredError sqref="I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2021-08-04T22:26:00Z</cp:lastPrinted>
  <dcterms:created xsi:type="dcterms:W3CDTF">2021-08-04T22:11:35Z</dcterms:created>
  <dcterms:modified xsi:type="dcterms:W3CDTF">2023-02-20T18:38:06Z</dcterms:modified>
</cp:coreProperties>
</file>