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grijalva\Documents\Documents\CONTABILIDAD\ENVIOS BVES\2022\DAÑOS\"/>
    </mc:Choice>
  </mc:AlternateContent>
  <xr:revisionPtr revIDLastSave="0" documentId="13_ncr:1_{28209574-9E94-4546-8477-663A88EE4756}" xr6:coauthVersionLast="47" xr6:coauthVersionMax="47" xr10:uidLastSave="{00000000-0000-0000-0000-000000000000}"/>
  <bookViews>
    <workbookView xWindow="20370" yWindow="-120" windowWidth="19440" windowHeight="15000" activeTab="1" xr2:uid="{00000000-000D-0000-FFFF-FFFF00000000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E25" i="2"/>
  <c r="E23" i="2"/>
  <c r="E29" i="2" s="1"/>
  <c r="E33" i="2" s="1"/>
  <c r="E38" i="2" s="1"/>
  <c r="G15" i="2"/>
  <c r="E15" i="2"/>
  <c r="G8" i="2"/>
  <c r="G23" i="2" s="1"/>
  <c r="G29" i="2" s="1"/>
  <c r="G33" i="2" s="1"/>
  <c r="G38" i="2" s="1"/>
  <c r="E8" i="2"/>
  <c r="G42" i="1"/>
  <c r="E42" i="1"/>
  <c r="G40" i="1"/>
  <c r="G46" i="1" s="1"/>
  <c r="E40" i="1"/>
  <c r="E46" i="1" s="1"/>
  <c r="G36" i="1"/>
  <c r="E36" i="1"/>
  <c r="G31" i="1"/>
  <c r="E31" i="1"/>
  <c r="G25" i="1"/>
  <c r="E25" i="1"/>
  <c r="G22" i="1"/>
  <c r="E22" i="1"/>
  <c r="G19" i="1"/>
  <c r="E19" i="1"/>
  <c r="G16" i="1"/>
  <c r="E16" i="1"/>
  <c r="G9" i="1"/>
  <c r="E9" i="1"/>
</calcChain>
</file>

<file path=xl/sharedStrings.xml><?xml version="1.0" encoding="utf-8"?>
<sst xmlns="http://schemas.openxmlformats.org/spreadsheetml/2006/main" count="107" uniqueCount="65">
  <si>
    <t>SEGUROS FEDECRÉDITO, S.A.</t>
  </si>
  <si>
    <t xml:space="preserve">BALANCES GENERALES </t>
  </si>
  <si>
    <t>AL 31 DE DICIEMBRE DE 2022 Y 2021</t>
  </si>
  <si>
    <t>(Expresado en miles de dólares de los Estados Unidos de América)</t>
  </si>
  <si>
    <t>Conceptos</t>
  </si>
  <si>
    <t>Notas</t>
  </si>
  <si>
    <t xml:space="preserve">Activos  </t>
  </si>
  <si>
    <t>Activos del giro</t>
  </si>
  <si>
    <t>$</t>
  </si>
  <si>
    <t>Caja y bancos</t>
  </si>
  <si>
    <t>Inversiones financieras</t>
  </si>
  <si>
    <t>Cartera de préstamos</t>
  </si>
  <si>
    <t>Primas por cobrar (neto)</t>
  </si>
  <si>
    <t>Sociedades deudoras de seguros y fianzas</t>
  </si>
  <si>
    <t>Otros activos</t>
  </si>
  <si>
    <t>Diversos (neto)</t>
  </si>
  <si>
    <t>Activo fijo</t>
  </si>
  <si>
    <t>Bienes inmuebles, muebles y otros a su valor neto</t>
  </si>
  <si>
    <t>Total activos</t>
  </si>
  <si>
    <t xml:space="preserve">Pasivo  </t>
  </si>
  <si>
    <t>Pasivo del giro</t>
  </si>
  <si>
    <t>Obligaciones con asegurados</t>
  </si>
  <si>
    <t>9, 10</t>
  </si>
  <si>
    <t>Acreedores de seguros y fianzas</t>
  </si>
  <si>
    <t>Obligaciones financieras</t>
  </si>
  <si>
    <t>Obligaciones con intermediarios y agentes</t>
  </si>
  <si>
    <t>Otros pasivos</t>
  </si>
  <si>
    <t>Cuentas por pagar</t>
  </si>
  <si>
    <t>Provisiones</t>
  </si>
  <si>
    <t>Diversos</t>
  </si>
  <si>
    <t>Reservas técnicas</t>
  </si>
  <si>
    <t>Reserva de riesgos en curso</t>
  </si>
  <si>
    <t>Reserva por siniestros</t>
  </si>
  <si>
    <t>Total pasivos</t>
  </si>
  <si>
    <t>Patrimonio</t>
  </si>
  <si>
    <t>Capital social pagado</t>
  </si>
  <si>
    <t>Reservas de capital, patrimonio restringido y resultados acumulados</t>
  </si>
  <si>
    <t>Total pasivo y patrimonio</t>
  </si>
  <si>
    <t>Las notas que acompañan son parte integral de los estados financieros.</t>
  </si>
  <si>
    <t>Firmados por:</t>
  </si>
  <si>
    <t>SEGUROS FEDECRÉDITO,S.A.</t>
  </si>
  <si>
    <t xml:space="preserve">ESTADOS DE RESULTADOS </t>
  </si>
  <si>
    <t>DEL 01 DE ENERO AL 31 DE DICIEMBRE DE 2022 Y 2021</t>
  </si>
  <si>
    <t>Ingresos de operación</t>
  </si>
  <si>
    <t>Primas netas de devoluciones y cancelaciones</t>
  </si>
  <si>
    <t>Ingresos por decrementos de reservas técnicas</t>
  </si>
  <si>
    <t>Siniestros y gastos recuperados por reaseguros y reafianzamientos cedidos</t>
  </si>
  <si>
    <t>Reembolso de gastos por cesiones</t>
  </si>
  <si>
    <t>Ingresos financieros y de inversión</t>
  </si>
  <si>
    <t>Costos de operación</t>
  </si>
  <si>
    <t xml:space="preserve">Siniestros </t>
  </si>
  <si>
    <t>Primas cedidas por reaseguros y reafianzamientos</t>
  </si>
  <si>
    <t>Gastos por incrementos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</si>
  <si>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</si>
  <si>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</si>
  <si>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</si>
  <si>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</si>
  <si>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</si>
  <si>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>De administración</t>
  </si>
  <si>
    <t>Utilidad de operación</t>
  </si>
  <si>
    <t>Otros ingresos y gastos</t>
  </si>
  <si>
    <t>Utilidad antes de reserva e impuesto</t>
  </si>
  <si>
    <t>Impuesto sobre la renta</t>
  </si>
  <si>
    <t>Reserva legal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</si>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</sst>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0"/>
    <numFmt numFmtId="166" formatCode="0.0"/>
    <numFmt numFmtId="167" formatCode="#,##0.0_);\(#,##0.0\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/>
    <xf numFmtId="0" fontId="4" fillId="0" borderId="0" xfId="0" applyFont="1"/>
    <xf numFmtId="164" fontId="3" fillId="0" borderId="1" xfId="0" applyNumberFormat="1" applyFont="1" applyBorder="1"/>
    <xf numFmtId="164" fontId="0" fillId="0" borderId="0" xfId="0" applyNumberFormat="1"/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8" fillId="0" borderId="0" xfId="0" applyFont="1"/>
    <xf numFmtId="164" fontId="3" fillId="0" borderId="3" xfId="0" applyNumberFormat="1" applyFont="1" applyBorder="1"/>
    <xf numFmtId="164" fontId="3" fillId="0" borderId="1" xfId="0" applyNumberFormat="1" applyFont="1" applyBorder="1" applyAlignment="1">
      <alignment horizontal="right"/>
    </xf>
    <xf numFmtId="49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64" fontId="3" fillId="0" borderId="5" xfId="0" applyNumberFormat="1" applyFont="1" applyBorder="1"/>
    <xf numFmtId="0" fontId="2" fillId="0" borderId="0" xfId="0" applyFont="1"/>
    <xf numFmtId="164" fontId="0" fillId="0" borderId="0" xfId="0" applyNumberFormat="1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4" fontId="5" fillId="0" borderId="1" xfId="0" applyNumberFormat="1" applyFont="1" applyBorder="1"/>
    <xf numFmtId="49" fontId="0" fillId="0" borderId="0" xfId="0" applyNumberFormat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164" fontId="3" fillId="0" borderId="0" xfId="0" applyNumberFormat="1" applyFont="1"/>
    <xf numFmtId="166" fontId="9" fillId="0" borderId="0" xfId="0" applyNumberFormat="1" applyFont="1" applyAlignment="1">
      <alignment vertical="center"/>
    </xf>
    <xf numFmtId="164" fontId="5" fillId="0" borderId="4" xfId="0" applyNumberFormat="1" applyFont="1" applyBorder="1"/>
    <xf numFmtId="166" fontId="9" fillId="2" borderId="0" xfId="0" applyNumberFormat="1" applyFont="1" applyFill="1" applyAlignment="1">
      <alignment vertical="center"/>
    </xf>
    <xf numFmtId="167" fontId="5" fillId="0" borderId="0" xfId="0" applyNumberFormat="1" applyFont="1"/>
    <xf numFmtId="0" fontId="5" fillId="0" borderId="4" xfId="0" applyFont="1" applyBorder="1"/>
    <xf numFmtId="167" fontId="3" fillId="0" borderId="5" xfId="0" applyNumberFormat="1" applyFont="1" applyBorder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7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/>
    <xf numFmtId="3" fontId="9" fillId="2" borderId="0" xfId="0" applyNumberFormat="1" applyFont="1" applyFill="1" applyAlignment="1">
      <alignment horizontal="center"/>
    </xf>
    <xf numFmtId="3" fontId="9" fillId="0" borderId="0" xfId="0" applyNumberFormat="1" applyFont="1"/>
    <xf numFmtId="0" fontId="12" fillId="2" borderId="0" xfId="0" applyFont="1" applyFill="1"/>
    <xf numFmtId="3" fontId="12" fillId="2" borderId="0" xfId="0" applyNumberFormat="1" applyFont="1" applyFill="1"/>
    <xf numFmtId="3" fontId="12" fillId="2" borderId="0" xfId="0" applyNumberFormat="1" applyFont="1" applyFill="1" applyAlignment="1">
      <alignment horizontal="center"/>
    </xf>
    <xf numFmtId="3" fontId="12" fillId="0" borderId="0" xfId="0" applyNumberFormat="1" applyFont="1"/>
    <xf numFmtId="0" fontId="12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left"/>
    </xf>
    <xf numFmtId="0" fontId="12" fillId="0" borderId="0" xfId="0" applyFont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2777031</xdr:colOff>
      <xdr:row>51</xdr:row>
      <xdr:rowOff>9560</xdr:rowOff>
    </xdr:from>
    <xdr:to>
      <xdr:col>2</xdr:col>
      <xdr:colOff>23659</xdr:colOff>
      <xdr:row>53</xdr:row>
      <xdr:rowOff>130231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148EC15-DC63-46B0-8D81-DF2CE037DC93}"/>
            </a:ext>
          </a:extLst>
        </xdr:cNvPr>
        <xdr:cNvSpPr txBox="1">
          <a:spLocks noChangeArrowheads="1"/>
        </xdr:cNvSpPr>
      </xdr:nvSpPr>
      <xdr:spPr bwMode="auto">
        <a:xfrm>
          <a:off x="2777031" y="8839235"/>
          <a:ext cx="1856728" cy="501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Isaí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Arnoldo Romero G. 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Director Propietario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160883</xdr:colOff>
      <xdr:row>51</xdr:row>
      <xdr:rowOff>6536</xdr:rowOff>
    </xdr:from>
    <xdr:to>
      <xdr:col>0</xdr:col>
      <xdr:colOff>2003802</xdr:colOff>
      <xdr:row>53</xdr:row>
      <xdr:rowOff>46748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7320C59A-DD54-4BD7-8C3B-DD967590976E}"/>
            </a:ext>
          </a:extLst>
        </xdr:cNvPr>
        <xdr:cNvSpPr txBox="1">
          <a:spLocks noChangeArrowheads="1"/>
        </xdr:cNvSpPr>
      </xdr:nvSpPr>
      <xdr:spPr bwMode="auto">
        <a:xfrm>
          <a:off x="160883" y="8836211"/>
          <a:ext cx="1842919" cy="421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Andrés López Amaya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Presidente</a:t>
          </a:r>
        </a:p>
      </xdr:txBody>
    </xdr:sp>
    <xdr:clientData/>
  </xdr:twoCellAnchor>
  <xdr:twoCellAnchor>
    <xdr:from>
      <xdr:col>0</xdr:col>
      <xdr:colOff>740019</xdr:colOff>
      <xdr:row>56</xdr:row>
      <xdr:rowOff>22558</xdr:rowOff>
    </xdr:from>
    <xdr:to>
      <xdr:col>0</xdr:col>
      <xdr:colOff>2890912</xdr:colOff>
      <xdr:row>58</xdr:row>
      <xdr:rowOff>111763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0B39AB4-F9ED-45BD-8E01-1C4CBA8CC338}"/>
            </a:ext>
          </a:extLst>
        </xdr:cNvPr>
        <xdr:cNvSpPr txBox="1">
          <a:spLocks noChangeArrowheads="1"/>
        </xdr:cNvSpPr>
      </xdr:nvSpPr>
      <xdr:spPr bwMode="auto">
        <a:xfrm>
          <a:off x="740019" y="9804733"/>
          <a:ext cx="2150893" cy="47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 Ernesto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Ramírez Alvarado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Gerente General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4349313</xdr:colOff>
      <xdr:row>56</xdr:row>
      <xdr:rowOff>2458</xdr:rowOff>
    </xdr:from>
    <xdr:to>
      <xdr:col>6</xdr:col>
      <xdr:colOff>374434</xdr:colOff>
      <xdr:row>58</xdr:row>
      <xdr:rowOff>116339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539356A-B033-4216-8A0C-875F06FF64BE}"/>
            </a:ext>
          </a:extLst>
        </xdr:cNvPr>
        <xdr:cNvSpPr txBox="1">
          <a:spLocks noChangeArrowheads="1"/>
        </xdr:cNvSpPr>
      </xdr:nvSpPr>
      <xdr:spPr bwMode="auto">
        <a:xfrm>
          <a:off x="4349313" y="9784633"/>
          <a:ext cx="2816446" cy="494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Douglas Robeto Grijalva Zeceña</a:t>
          </a:r>
          <a:endParaRPr lang="es-ES" sz="11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228600</xdr:colOff>
      <xdr:row>51</xdr:row>
      <xdr:rowOff>9525</xdr:rowOff>
    </xdr:from>
    <xdr:to>
      <xdr:col>7</xdr:col>
      <xdr:colOff>0</xdr:colOff>
      <xdr:row>52</xdr:row>
      <xdr:rowOff>188302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778676C4-13EC-470C-8DD9-6961F25DC0BD}"/>
            </a:ext>
          </a:extLst>
        </xdr:cNvPr>
        <xdr:cNvSpPr txBox="1">
          <a:spLocks noChangeArrowheads="1"/>
        </xdr:cNvSpPr>
      </xdr:nvSpPr>
      <xdr:spPr bwMode="auto">
        <a:xfrm>
          <a:off x="4838700" y="8839200"/>
          <a:ext cx="2733675" cy="369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Francisco Javier Alvarenga Melgar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Secretario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2529381</xdr:colOff>
      <xdr:row>44</xdr:row>
      <xdr:rowOff>9560</xdr:rowOff>
    </xdr:from>
    <xdr:to>
      <xdr:col>2</xdr:col>
      <xdr:colOff>176059</xdr:colOff>
      <xdr:row>46</xdr:row>
      <xdr:rowOff>168331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607A1A5-68BA-469E-8120-4C0B15EAD3D9}"/>
            </a:ext>
          </a:extLst>
        </xdr:cNvPr>
        <xdr:cNvSpPr txBox="1">
          <a:spLocks noChangeArrowheads="1"/>
        </xdr:cNvSpPr>
      </xdr:nvSpPr>
      <xdr:spPr bwMode="auto">
        <a:xfrm>
          <a:off x="2529381" y="7581935"/>
          <a:ext cx="2028178" cy="501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Isaí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Arnoldo Romero G. 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Director Propietario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94208</xdr:colOff>
      <xdr:row>44</xdr:row>
      <xdr:rowOff>6536</xdr:rowOff>
    </xdr:from>
    <xdr:to>
      <xdr:col>0</xdr:col>
      <xdr:colOff>1937127</xdr:colOff>
      <xdr:row>46</xdr:row>
      <xdr:rowOff>84848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B7DF6337-F43B-4794-AD86-034F456A9238}"/>
            </a:ext>
          </a:extLst>
        </xdr:cNvPr>
        <xdr:cNvSpPr txBox="1">
          <a:spLocks noChangeArrowheads="1"/>
        </xdr:cNvSpPr>
      </xdr:nvSpPr>
      <xdr:spPr bwMode="auto">
        <a:xfrm>
          <a:off x="94208" y="7578911"/>
          <a:ext cx="1842919" cy="421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Andrés López Amaya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Presidente</a:t>
          </a:r>
        </a:p>
      </xdr:txBody>
    </xdr:sp>
    <xdr:clientData/>
  </xdr:twoCellAnchor>
  <xdr:twoCellAnchor>
    <xdr:from>
      <xdr:col>0</xdr:col>
      <xdr:colOff>682869</xdr:colOff>
      <xdr:row>49</xdr:row>
      <xdr:rowOff>51133</xdr:rowOff>
    </xdr:from>
    <xdr:to>
      <xdr:col>0</xdr:col>
      <xdr:colOff>2833762</xdr:colOff>
      <xdr:row>51</xdr:row>
      <xdr:rowOff>140338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66DCB10-707F-4C3A-970C-995B34E4BCCF}"/>
            </a:ext>
          </a:extLst>
        </xdr:cNvPr>
        <xdr:cNvSpPr txBox="1">
          <a:spLocks noChangeArrowheads="1"/>
        </xdr:cNvSpPr>
      </xdr:nvSpPr>
      <xdr:spPr bwMode="auto">
        <a:xfrm>
          <a:off x="682869" y="8537908"/>
          <a:ext cx="2150893" cy="47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Mario Ernesto</a:t>
          </a: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 Ramírez Alvarado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Gerente General 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3768288</xdr:colOff>
      <xdr:row>49</xdr:row>
      <xdr:rowOff>40558</xdr:rowOff>
    </xdr:from>
    <xdr:to>
      <xdr:col>6</xdr:col>
      <xdr:colOff>336334</xdr:colOff>
      <xdr:row>51</xdr:row>
      <xdr:rowOff>154439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E5DC1B7-9B3A-4CF2-9F86-39E03BD502F3}"/>
            </a:ext>
          </a:extLst>
        </xdr:cNvPr>
        <xdr:cNvSpPr txBox="1">
          <a:spLocks noChangeArrowheads="1"/>
        </xdr:cNvSpPr>
      </xdr:nvSpPr>
      <xdr:spPr bwMode="auto">
        <a:xfrm>
          <a:off x="3768288" y="8527333"/>
          <a:ext cx="2854546" cy="494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Douglas Robeto Grijalva Zeceña</a:t>
          </a:r>
          <a:endParaRPr lang="es-ES" sz="11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4162425</xdr:colOff>
      <xdr:row>44</xdr:row>
      <xdr:rowOff>9525</xdr:rowOff>
    </xdr:from>
    <xdr:to>
      <xdr:col>7</xdr:col>
      <xdr:colOff>0</xdr:colOff>
      <xdr:row>46</xdr:row>
      <xdr:rowOff>131152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FA7D3BC2-7833-45E4-954E-110707937F27}"/>
            </a:ext>
          </a:extLst>
        </xdr:cNvPr>
        <xdr:cNvSpPr txBox="1">
          <a:spLocks noChangeArrowheads="1"/>
        </xdr:cNvSpPr>
      </xdr:nvSpPr>
      <xdr:spPr bwMode="auto">
        <a:xfrm>
          <a:off x="4162425" y="7581900"/>
          <a:ext cx="2847975" cy="464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Francisco Javier Alvarenga Melgar</a:t>
          </a:r>
        </a:p>
        <a:p>
          <a:pPr algn="ctr" rtl="1">
            <a:defRPr sz="1000"/>
          </a:pPr>
          <a:r>
            <a:rPr lang="es-ES" sz="1100" b="0" i="0" strike="noStrike" baseline="0">
              <a:solidFill>
                <a:srgbClr val="000000"/>
              </a:solidFill>
              <a:latin typeface="Arial"/>
              <a:cs typeface="Arial"/>
            </a:rPr>
            <a:t>Secretario</a:t>
          </a:r>
          <a:endParaRPr lang="es-E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showGridLines="0" topLeftCell="A13" workbookViewId="0">
      <selection activeCell="A56" sqref="A56"/>
    </sheetView>
  </sheetViews>
  <sheetFormatPr baseColWidth="10" defaultRowHeight="15" x14ac:dyDescent="0.25"/>
  <cols>
    <col min="1" max="1" width="67.28515625" customWidth="1"/>
    <col min="2" max="2" width="1.85546875" customWidth="1"/>
    <col min="3" max="3" width="11.42578125" style="31"/>
    <col min="4" max="4" width="3" style="3" customWidth="1"/>
    <col min="5" max="5" width="15.28515625" style="32" bestFit="1" customWidth="1"/>
    <col min="6" max="6" width="3" style="3" customWidth="1"/>
    <col min="7" max="7" width="11.7109375" style="18" customWidth="1"/>
  </cols>
  <sheetData>
    <row r="1" spans="1:9" x14ac:dyDescent="0.25">
      <c r="A1" s="71" t="s">
        <v>0</v>
      </c>
      <c r="B1" s="71"/>
      <c r="C1" s="71"/>
      <c r="D1" s="71"/>
      <c r="E1" s="71"/>
      <c r="F1" s="71"/>
      <c r="G1" s="71"/>
    </row>
    <row r="2" spans="1:9" x14ac:dyDescent="0.25">
      <c r="A2" s="72" t="s">
        <v>1</v>
      </c>
      <c r="B2" s="72"/>
      <c r="C2" s="72"/>
      <c r="D2" s="72"/>
      <c r="E2" s="72"/>
      <c r="F2" s="72"/>
      <c r="G2" s="72"/>
    </row>
    <row r="3" spans="1:9" x14ac:dyDescent="0.25">
      <c r="A3" s="72" t="s">
        <v>2</v>
      </c>
      <c r="B3" s="72"/>
      <c r="C3" s="72"/>
      <c r="D3" s="72"/>
      <c r="E3" s="72"/>
      <c r="F3" s="72"/>
      <c r="G3" s="72"/>
    </row>
    <row r="4" spans="1:9" x14ac:dyDescent="0.25">
      <c r="A4" s="72" t="s">
        <v>3</v>
      </c>
      <c r="B4" s="72"/>
      <c r="C4" s="72"/>
      <c r="D4" s="72"/>
      <c r="E4" s="72"/>
      <c r="F4" s="72"/>
      <c r="G4" s="72"/>
    </row>
    <row r="5" spans="1:9" ht="10.15" customHeight="1" x14ac:dyDescent="0.25">
      <c r="A5" s="1"/>
      <c r="C5" s="2"/>
      <c r="E5" s="4"/>
      <c r="G5" s="5"/>
    </row>
    <row r="6" spans="1:9" x14ac:dyDescent="0.25">
      <c r="A6" s="6" t="s">
        <v>4</v>
      </c>
      <c r="B6" s="7"/>
      <c r="C6" s="8" t="s">
        <v>5</v>
      </c>
      <c r="D6" s="7"/>
      <c r="E6" s="9">
        <v>2022</v>
      </c>
      <c r="F6" s="7"/>
      <c r="G6" s="9">
        <v>2021</v>
      </c>
    </row>
    <row r="7" spans="1:9" ht="9" customHeight="1" x14ac:dyDescent="0.25">
      <c r="A7" s="10"/>
      <c r="B7" s="10"/>
      <c r="C7" s="11"/>
      <c r="D7" s="12"/>
      <c r="E7" s="13"/>
      <c r="F7" s="12"/>
      <c r="G7" s="13"/>
    </row>
    <row r="8" spans="1:9" x14ac:dyDescent="0.25">
      <c r="A8" s="14" t="s">
        <v>6</v>
      </c>
      <c r="B8" s="10"/>
      <c r="C8" s="11"/>
      <c r="D8" s="12"/>
      <c r="E8" s="13"/>
      <c r="F8" s="12"/>
      <c r="G8" s="13"/>
    </row>
    <row r="9" spans="1:9" x14ac:dyDescent="0.25">
      <c r="A9" s="14" t="s">
        <v>7</v>
      </c>
      <c r="B9" s="15"/>
      <c r="C9" s="16"/>
      <c r="D9" s="7" t="s">
        <v>8</v>
      </c>
      <c r="E9" s="17">
        <f>SUM(E10:E14)</f>
        <v>7277</v>
      </c>
      <c r="F9" s="7" t="s">
        <v>8</v>
      </c>
      <c r="G9" s="17">
        <f>SUM(G10:G14)</f>
        <v>8908.6</v>
      </c>
      <c r="I9" s="18"/>
    </row>
    <row r="10" spans="1:9" x14ac:dyDescent="0.25">
      <c r="A10" s="10" t="s">
        <v>9</v>
      </c>
      <c r="B10" s="10"/>
      <c r="C10" s="19"/>
      <c r="D10" s="12"/>
      <c r="E10" s="20">
        <v>790.8</v>
      </c>
      <c r="F10" s="12"/>
      <c r="G10" s="21">
        <v>705.3</v>
      </c>
      <c r="I10" s="18"/>
    </row>
    <row r="11" spans="1:9" x14ac:dyDescent="0.25">
      <c r="A11" s="10" t="s">
        <v>10</v>
      </c>
      <c r="B11" s="10"/>
      <c r="C11" s="19">
        <v>4</v>
      </c>
      <c r="D11" s="12"/>
      <c r="E11" s="20">
        <v>3089.9</v>
      </c>
      <c r="F11" s="12"/>
      <c r="G11" s="20">
        <v>2514.5</v>
      </c>
      <c r="I11" s="18"/>
    </row>
    <row r="12" spans="1:9" x14ac:dyDescent="0.25">
      <c r="A12" s="10" t="s">
        <v>11</v>
      </c>
      <c r="B12" s="10"/>
      <c r="C12" s="19">
        <v>5</v>
      </c>
      <c r="D12" s="12"/>
      <c r="E12" s="20">
        <v>230.1</v>
      </c>
      <c r="F12" s="12"/>
      <c r="G12" s="20">
        <v>76.599999999999994</v>
      </c>
      <c r="I12" s="18"/>
    </row>
    <row r="13" spans="1:9" x14ac:dyDescent="0.25">
      <c r="A13" s="10" t="s">
        <v>12</v>
      </c>
      <c r="B13" s="10"/>
      <c r="C13" s="19">
        <v>6</v>
      </c>
      <c r="D13" s="12"/>
      <c r="E13" s="20">
        <v>2209.3000000000002</v>
      </c>
      <c r="F13" s="12"/>
      <c r="G13" s="20">
        <v>4822</v>
      </c>
      <c r="I13" s="18"/>
    </row>
    <row r="14" spans="1:9" x14ac:dyDescent="0.25">
      <c r="A14" s="10" t="s">
        <v>13</v>
      </c>
      <c r="B14" s="10"/>
      <c r="C14" s="19">
        <v>7</v>
      </c>
      <c r="D14" s="12"/>
      <c r="E14" s="22">
        <v>956.9</v>
      </c>
      <c r="F14" s="12"/>
      <c r="G14" s="22">
        <v>790.2</v>
      </c>
      <c r="I14" s="18"/>
    </row>
    <row r="15" spans="1:9" ht="11.25" customHeight="1" x14ac:dyDescent="0.25">
      <c r="A15" s="10"/>
      <c r="B15" s="10"/>
      <c r="C15" s="19"/>
      <c r="D15" s="12"/>
      <c r="E15" s="13"/>
      <c r="F15" s="12"/>
      <c r="G15" s="13"/>
      <c r="I15" s="18"/>
    </row>
    <row r="16" spans="1:9" x14ac:dyDescent="0.25">
      <c r="A16" s="14" t="s">
        <v>14</v>
      </c>
      <c r="B16" s="15"/>
      <c r="C16" s="23"/>
      <c r="D16" s="7" t="s">
        <v>8</v>
      </c>
      <c r="E16" s="17">
        <f>E17</f>
        <v>2532.4</v>
      </c>
      <c r="F16" s="7" t="s">
        <v>8</v>
      </c>
      <c r="G16" s="17">
        <f>G17</f>
        <v>787</v>
      </c>
      <c r="I16" s="18"/>
    </row>
    <row r="17" spans="1:9" x14ac:dyDescent="0.25">
      <c r="A17" s="10" t="s">
        <v>15</v>
      </c>
      <c r="B17" s="10"/>
      <c r="C17" s="19"/>
      <c r="D17" s="12"/>
      <c r="E17" s="24">
        <v>2532.4</v>
      </c>
      <c r="F17" s="12"/>
      <c r="G17" s="24">
        <v>787</v>
      </c>
      <c r="I17" s="18"/>
    </row>
    <row r="18" spans="1:9" ht="7.9" customHeight="1" x14ac:dyDescent="0.25">
      <c r="A18" s="10"/>
      <c r="B18" s="10"/>
      <c r="C18" s="19"/>
      <c r="D18" s="12"/>
      <c r="E18" s="13"/>
      <c r="F18" s="12"/>
      <c r="G18" s="13"/>
      <c r="I18" s="18"/>
    </row>
    <row r="19" spans="1:9" x14ac:dyDescent="0.25">
      <c r="A19" s="14" t="s">
        <v>16</v>
      </c>
      <c r="B19" s="25"/>
      <c r="C19" s="19"/>
      <c r="D19" s="7" t="s">
        <v>8</v>
      </c>
      <c r="E19" s="17">
        <f>E20</f>
        <v>2493.3000000000002</v>
      </c>
      <c r="F19" s="7" t="s">
        <v>8</v>
      </c>
      <c r="G19" s="17">
        <f>G20</f>
        <v>1727.7</v>
      </c>
      <c r="I19" s="18"/>
    </row>
    <row r="20" spans="1:9" x14ac:dyDescent="0.25">
      <c r="A20" s="10" t="s">
        <v>17</v>
      </c>
      <c r="B20" s="10"/>
      <c r="C20" s="19">
        <v>8</v>
      </c>
      <c r="D20" s="12"/>
      <c r="E20" s="20">
        <v>2493.3000000000002</v>
      </c>
      <c r="F20" s="12"/>
      <c r="G20" s="20">
        <v>1727.7</v>
      </c>
      <c r="I20" s="18"/>
    </row>
    <row r="21" spans="1:9" ht="7.5" customHeight="1" x14ac:dyDescent="0.25">
      <c r="A21" s="10"/>
      <c r="B21" s="10"/>
      <c r="C21" s="19"/>
      <c r="D21" s="12"/>
      <c r="E21" s="13"/>
      <c r="F21" s="12"/>
      <c r="G21" s="13"/>
      <c r="I21" s="18"/>
    </row>
    <row r="22" spans="1:9" ht="15.75" thickBot="1" x14ac:dyDescent="0.3">
      <c r="A22" s="14" t="s">
        <v>18</v>
      </c>
      <c r="B22" s="14"/>
      <c r="C22" s="23"/>
      <c r="D22" s="7" t="s">
        <v>8</v>
      </c>
      <c r="E22" s="26">
        <f>+E9+E16+E19</f>
        <v>12302.7</v>
      </c>
      <c r="F22" s="7" t="s">
        <v>8</v>
      </c>
      <c r="G22" s="26">
        <f>+G9+G16+G19</f>
        <v>11423.300000000001</v>
      </c>
      <c r="I22" s="18"/>
    </row>
    <row r="23" spans="1:9" ht="7.9" customHeight="1" thickTop="1" x14ac:dyDescent="0.25">
      <c r="A23" s="10"/>
      <c r="B23" s="10"/>
      <c r="C23" s="19"/>
      <c r="D23" s="12"/>
      <c r="E23" s="13"/>
      <c r="F23" s="12"/>
      <c r="G23" s="13"/>
      <c r="I23" s="18"/>
    </row>
    <row r="24" spans="1:9" x14ac:dyDescent="0.25">
      <c r="A24" s="14" t="s">
        <v>19</v>
      </c>
      <c r="B24" s="10"/>
      <c r="C24" s="19"/>
      <c r="D24" s="12"/>
      <c r="E24" s="13"/>
      <c r="F24" s="12"/>
      <c r="G24" s="13"/>
      <c r="I24" s="18"/>
    </row>
    <row r="25" spans="1:9" x14ac:dyDescent="0.25">
      <c r="A25" s="14" t="s">
        <v>20</v>
      </c>
      <c r="B25" s="25"/>
      <c r="C25" s="19"/>
      <c r="D25" s="7" t="s">
        <v>8</v>
      </c>
      <c r="E25" s="27">
        <f>SUM(E26:E29)</f>
        <v>1932.2</v>
      </c>
      <c r="F25" s="7" t="s">
        <v>8</v>
      </c>
      <c r="G25" s="27">
        <f>SUM(G26:G29)</f>
        <v>1072.3</v>
      </c>
      <c r="I25" s="18"/>
    </row>
    <row r="26" spans="1:9" x14ac:dyDescent="0.25">
      <c r="A26" s="10" t="s">
        <v>21</v>
      </c>
      <c r="B26" s="10"/>
      <c r="C26" s="19" t="s">
        <v>22</v>
      </c>
      <c r="D26" s="12"/>
      <c r="E26" s="20">
        <v>75.5</v>
      </c>
      <c r="F26" s="12"/>
      <c r="G26" s="20">
        <v>31.8</v>
      </c>
      <c r="I26" s="18"/>
    </row>
    <row r="27" spans="1:9" x14ac:dyDescent="0.25">
      <c r="A27" s="10" t="s">
        <v>23</v>
      </c>
      <c r="B27" s="10"/>
      <c r="C27" s="19">
        <v>12</v>
      </c>
      <c r="D27" s="12"/>
      <c r="E27" s="20">
        <v>520.5</v>
      </c>
      <c r="F27" s="12"/>
      <c r="G27" s="20">
        <v>563.20000000000005</v>
      </c>
      <c r="I27" s="18"/>
    </row>
    <row r="28" spans="1:9" x14ac:dyDescent="0.25">
      <c r="A28" s="28" t="s">
        <v>24</v>
      </c>
      <c r="B28" s="10"/>
      <c r="C28" s="19">
        <v>13</v>
      </c>
      <c r="D28" s="12"/>
      <c r="E28" s="20">
        <v>919.5</v>
      </c>
      <c r="F28" s="12"/>
      <c r="G28" s="20">
        <v>0</v>
      </c>
      <c r="I28" s="18"/>
    </row>
    <row r="29" spans="1:9" x14ac:dyDescent="0.25">
      <c r="A29" s="10" t="s">
        <v>25</v>
      </c>
      <c r="B29" s="10"/>
      <c r="C29" s="19">
        <v>14</v>
      </c>
      <c r="D29" s="12"/>
      <c r="E29" s="22">
        <v>416.7</v>
      </c>
      <c r="F29" s="12"/>
      <c r="G29" s="22">
        <v>477.3</v>
      </c>
      <c r="I29" s="18"/>
    </row>
    <row r="30" spans="1:9" ht="7.15" customHeight="1" x14ac:dyDescent="0.25">
      <c r="A30" s="10"/>
      <c r="B30" s="10"/>
      <c r="C30" s="19"/>
      <c r="D30" s="12"/>
      <c r="E30" s="20"/>
      <c r="F30" s="12"/>
      <c r="G30" s="20"/>
      <c r="I30" s="18"/>
    </row>
    <row r="31" spans="1:9" x14ac:dyDescent="0.25">
      <c r="A31" s="14" t="s">
        <v>26</v>
      </c>
      <c r="B31" s="14"/>
      <c r="C31" s="23"/>
      <c r="D31" s="7" t="s">
        <v>8</v>
      </c>
      <c r="E31" s="17">
        <f>SUM(E32:E34)</f>
        <v>1127.4000000000001</v>
      </c>
      <c r="F31" s="7" t="s">
        <v>8</v>
      </c>
      <c r="G31" s="17">
        <f>SUM(G32:G34)</f>
        <v>1179.0999999999999</v>
      </c>
      <c r="I31" s="18"/>
    </row>
    <row r="32" spans="1:9" x14ac:dyDescent="0.25">
      <c r="A32" s="10" t="s">
        <v>27</v>
      </c>
      <c r="B32" s="10"/>
      <c r="C32" s="19"/>
      <c r="D32" s="12"/>
      <c r="E32" s="20">
        <v>738</v>
      </c>
      <c r="F32" s="12"/>
      <c r="G32" s="20">
        <v>578.4</v>
      </c>
      <c r="I32" s="18"/>
    </row>
    <row r="33" spans="1:9" x14ac:dyDescent="0.25">
      <c r="A33" s="10" t="s">
        <v>28</v>
      </c>
      <c r="B33" s="10"/>
      <c r="C33" s="19"/>
      <c r="D33" s="12"/>
      <c r="E33" s="20">
        <v>108.3</v>
      </c>
      <c r="F33" s="12"/>
      <c r="G33" s="20">
        <v>84.1</v>
      </c>
      <c r="I33" s="18"/>
    </row>
    <row r="34" spans="1:9" x14ac:dyDescent="0.25">
      <c r="A34" s="10" t="s">
        <v>29</v>
      </c>
      <c r="B34" s="10"/>
      <c r="C34" s="19"/>
      <c r="D34" s="12"/>
      <c r="E34" s="22">
        <v>281.10000000000002</v>
      </c>
      <c r="F34" s="12"/>
      <c r="G34" s="22">
        <v>516.6</v>
      </c>
      <c r="I34" s="18"/>
    </row>
    <row r="35" spans="1:9" ht="6.6" customHeight="1" x14ac:dyDescent="0.25">
      <c r="A35" s="10"/>
      <c r="B35" s="10"/>
      <c r="C35" s="19"/>
      <c r="D35" s="12"/>
      <c r="E35" s="20"/>
      <c r="F35" s="12"/>
      <c r="G35" s="20"/>
      <c r="I35" s="18"/>
    </row>
    <row r="36" spans="1:9" x14ac:dyDescent="0.25">
      <c r="A36" s="14" t="s">
        <v>30</v>
      </c>
      <c r="B36" s="15"/>
      <c r="C36" s="19">
        <v>11</v>
      </c>
      <c r="D36" s="7" t="s">
        <v>8</v>
      </c>
      <c r="E36" s="17">
        <f>SUM(E37:E38)</f>
        <v>3186.3</v>
      </c>
      <c r="F36" s="7" t="s">
        <v>8</v>
      </c>
      <c r="G36" s="17">
        <f>SUM(G37:G38)</f>
        <v>3828.6</v>
      </c>
      <c r="I36" s="18"/>
    </row>
    <row r="37" spans="1:9" x14ac:dyDescent="0.25">
      <c r="A37" s="10" t="s">
        <v>31</v>
      </c>
      <c r="B37" s="10"/>
      <c r="C37" s="19"/>
      <c r="D37" s="12"/>
      <c r="E37" s="20">
        <v>2127.1</v>
      </c>
      <c r="F37" s="12"/>
      <c r="G37" s="20">
        <v>2668.6</v>
      </c>
      <c r="I37" s="18"/>
    </row>
    <row r="38" spans="1:9" x14ac:dyDescent="0.25">
      <c r="A38" s="10" t="s">
        <v>32</v>
      </c>
      <c r="B38" s="10"/>
      <c r="C38" s="19"/>
      <c r="D38" s="12"/>
      <c r="E38" s="20">
        <v>1059.2</v>
      </c>
      <c r="F38" s="12"/>
      <c r="G38" s="20">
        <v>1160</v>
      </c>
      <c r="I38" s="18"/>
    </row>
    <row r="39" spans="1:9" ht="9" customHeight="1" x14ac:dyDescent="0.25">
      <c r="A39" s="10"/>
      <c r="B39" s="10"/>
      <c r="C39" s="19"/>
      <c r="D39" s="12"/>
      <c r="E39" s="29"/>
      <c r="F39" s="12"/>
      <c r="G39" s="29"/>
      <c r="I39" s="18"/>
    </row>
    <row r="40" spans="1:9" ht="15.75" thickBot="1" x14ac:dyDescent="0.3">
      <c r="A40" s="14" t="s">
        <v>33</v>
      </c>
      <c r="B40" s="14"/>
      <c r="C40" s="23"/>
      <c r="D40" s="7" t="s">
        <v>8</v>
      </c>
      <c r="E40" s="30">
        <f>+E25+E31+E36</f>
        <v>6245.9000000000005</v>
      </c>
      <c r="F40" s="7" t="s">
        <v>8</v>
      </c>
      <c r="G40" s="30">
        <f>+G25+G31+G36</f>
        <v>6080</v>
      </c>
      <c r="I40" s="18"/>
    </row>
    <row r="41" spans="1:9" ht="7.15" customHeight="1" thickTop="1" x14ac:dyDescent="0.25">
      <c r="A41" s="10"/>
      <c r="B41" s="10"/>
      <c r="C41" s="19"/>
      <c r="D41" s="12"/>
      <c r="E41" s="13"/>
      <c r="F41" s="12"/>
      <c r="G41" s="13"/>
      <c r="I41" s="18"/>
    </row>
    <row r="42" spans="1:9" x14ac:dyDescent="0.25">
      <c r="A42" s="14" t="s">
        <v>34</v>
      </c>
      <c r="B42" s="14"/>
      <c r="C42" s="23"/>
      <c r="D42" s="7" t="s">
        <v>8</v>
      </c>
      <c r="E42" s="17">
        <f>SUM(E43:E44)</f>
        <v>6056.7999999999993</v>
      </c>
      <c r="F42" s="7" t="s">
        <v>8</v>
      </c>
      <c r="G42" s="17">
        <f>SUM(G43:G44)</f>
        <v>5343.3</v>
      </c>
      <c r="I42" s="18"/>
    </row>
    <row r="43" spans="1:9" x14ac:dyDescent="0.25">
      <c r="A43" s="10" t="s">
        <v>35</v>
      </c>
      <c r="B43" s="10"/>
      <c r="C43" s="19"/>
      <c r="E43" s="20">
        <v>3581.1</v>
      </c>
      <c r="G43" s="20">
        <v>3581.1</v>
      </c>
      <c r="I43" s="18"/>
    </row>
    <row r="44" spans="1:9" x14ac:dyDescent="0.25">
      <c r="A44" s="10" t="s">
        <v>36</v>
      </c>
      <c r="B44" s="10"/>
      <c r="C44" s="19"/>
      <c r="D44" s="12"/>
      <c r="E44" s="20">
        <v>2475.6999999999998</v>
      </c>
      <c r="F44" s="12"/>
      <c r="G44" s="20">
        <v>1762.2</v>
      </c>
      <c r="I44" s="18"/>
    </row>
    <row r="45" spans="1:9" ht="6" customHeight="1" x14ac:dyDescent="0.25">
      <c r="A45" s="10"/>
      <c r="B45" s="10"/>
      <c r="C45" s="19"/>
      <c r="D45" s="12"/>
      <c r="E45" s="29"/>
      <c r="F45" s="12"/>
      <c r="G45" s="29"/>
      <c r="I45" s="18"/>
    </row>
    <row r="46" spans="1:9" ht="15.75" thickBot="1" x14ac:dyDescent="0.3">
      <c r="A46" s="14" t="s">
        <v>37</v>
      </c>
      <c r="B46" s="14"/>
      <c r="C46" s="16"/>
      <c r="D46" s="7" t="s">
        <v>8</v>
      </c>
      <c r="E46" s="30">
        <f>+E40+E42</f>
        <v>12302.7</v>
      </c>
      <c r="F46" s="7" t="s">
        <v>8</v>
      </c>
      <c r="G46" s="30">
        <f>+G40+G42</f>
        <v>11423.3</v>
      </c>
      <c r="I46" s="18"/>
    </row>
    <row r="47" spans="1:9" ht="9" customHeight="1" thickTop="1" x14ac:dyDescent="0.25">
      <c r="A47" s="10"/>
      <c r="B47" s="10"/>
      <c r="C47" s="11"/>
      <c r="D47" s="12"/>
      <c r="E47" s="13"/>
      <c r="F47" s="12"/>
      <c r="G47" s="21"/>
      <c r="I47" s="18"/>
    </row>
    <row r="48" spans="1:9" ht="24" customHeight="1" x14ac:dyDescent="0.25">
      <c r="A48" s="10" t="s">
        <v>38</v>
      </c>
      <c r="B48" s="10"/>
      <c r="C48" s="11"/>
      <c r="D48" s="12"/>
      <c r="E48" s="20"/>
      <c r="F48" s="12"/>
      <c r="G48" s="21"/>
    </row>
    <row r="49" spans="1:7" ht="18" customHeight="1" x14ac:dyDescent="0.25">
      <c r="A49" s="10" t="s">
        <v>39</v>
      </c>
      <c r="B49" s="10"/>
      <c r="C49" s="11"/>
      <c r="D49" s="12"/>
      <c r="E49" s="13"/>
      <c r="F49" s="12"/>
      <c r="G49" s="21"/>
    </row>
    <row r="50" spans="1:7" x14ac:dyDescent="0.25">
      <c r="A50" s="10"/>
      <c r="B50" s="10"/>
      <c r="C50" s="11"/>
      <c r="D50" s="12"/>
      <c r="E50" s="13"/>
      <c r="F50" s="12"/>
      <c r="G50" s="21"/>
    </row>
    <row r="51" spans="1:7" x14ac:dyDescent="0.25">
      <c r="A51" s="10"/>
      <c r="B51" s="10"/>
      <c r="C51" s="11"/>
      <c r="D51" s="12"/>
      <c r="E51" s="13"/>
      <c r="F51" s="12"/>
      <c r="G51" s="21"/>
    </row>
    <row r="52" spans="1:7" x14ac:dyDescent="0.25">
      <c r="A52" s="10"/>
      <c r="B52" s="10"/>
      <c r="C52" s="11"/>
      <c r="D52" s="12"/>
      <c r="E52" s="13"/>
      <c r="F52" s="12"/>
      <c r="G52" s="21"/>
    </row>
    <row r="53" spans="1:7" ht="15" customHeight="1" x14ac:dyDescent="0.25">
      <c r="A53" s="10"/>
      <c r="B53" s="10"/>
      <c r="C53" s="11"/>
      <c r="D53" s="12"/>
      <c r="E53" s="13"/>
      <c r="F53" s="12"/>
      <c r="G53" s="21"/>
    </row>
    <row r="54" spans="1:7" x14ac:dyDescent="0.25">
      <c r="A54" s="10"/>
      <c r="B54" s="10"/>
      <c r="C54" s="11"/>
      <c r="D54" s="12"/>
      <c r="E54" s="13"/>
      <c r="F54" s="12"/>
      <c r="G54" s="21"/>
    </row>
    <row r="55" spans="1:7" x14ac:dyDescent="0.25">
      <c r="A55" s="10"/>
      <c r="B55" s="10"/>
      <c r="C55" s="11"/>
      <c r="D55" s="12"/>
      <c r="E55" s="13"/>
      <c r="F55" s="12"/>
      <c r="G55" s="21"/>
    </row>
    <row r="56" spans="1:7" x14ac:dyDescent="0.25">
      <c r="A56" s="10"/>
      <c r="B56" s="10"/>
      <c r="C56" s="11"/>
      <c r="D56" s="12"/>
      <c r="E56" s="13"/>
      <c r="F56" s="12"/>
      <c r="G56" s="21"/>
    </row>
    <row r="57" spans="1:7" x14ac:dyDescent="0.25">
      <c r="A57" s="10"/>
      <c r="B57" s="10"/>
      <c r="C57" s="11"/>
      <c r="D57" s="12"/>
      <c r="E57" s="13"/>
      <c r="F57" s="12"/>
      <c r="G57" s="21"/>
    </row>
    <row r="58" spans="1:7" x14ac:dyDescent="0.25">
      <c r="A58" s="10"/>
      <c r="B58" s="10"/>
      <c r="C58" s="11"/>
      <c r="D58" s="12"/>
      <c r="E58" s="13"/>
      <c r="F58" s="12"/>
      <c r="G58" s="21"/>
    </row>
    <row r="59" spans="1:7" x14ac:dyDescent="0.25">
      <c r="A59" s="10"/>
      <c r="B59" s="10"/>
      <c r="C59" s="11"/>
      <c r="D59" s="12"/>
      <c r="E59" s="13"/>
      <c r="F59" s="12"/>
      <c r="G59" s="21"/>
    </row>
    <row r="60" spans="1:7" x14ac:dyDescent="0.25">
      <c r="A60" s="10"/>
      <c r="B60" s="10"/>
      <c r="C60" s="11"/>
      <c r="D60" s="12"/>
      <c r="E60" s="13"/>
      <c r="F60" s="12"/>
      <c r="G60" s="21"/>
    </row>
    <row r="61" spans="1:7" x14ac:dyDescent="0.25">
      <c r="A61" s="10"/>
      <c r="B61" s="10"/>
      <c r="C61" s="11"/>
      <c r="D61" s="12"/>
      <c r="E61" s="13"/>
      <c r="F61" s="12"/>
      <c r="G61" s="21"/>
    </row>
    <row r="62" spans="1:7" x14ac:dyDescent="0.25">
      <c r="A62" s="10"/>
      <c r="B62" s="10"/>
      <c r="C62" s="11"/>
      <c r="D62" s="12"/>
      <c r="E62" s="13"/>
      <c r="F62" s="12"/>
      <c r="G62" s="21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B6CD-B3AC-4F76-965A-9A0B0D26B61F}">
  <dimension ref="A1:K56"/>
  <sheetViews>
    <sheetView showGridLines="0" tabSelected="1" topLeftCell="A19" workbookViewId="0">
      <selection activeCell="B5" sqref="B5"/>
    </sheetView>
  </sheetViews>
  <sheetFormatPr baseColWidth="10" defaultColWidth="11.42578125" defaultRowHeight="14.25" x14ac:dyDescent="0.25"/>
  <cols>
    <col min="1" max="1" width="63.42578125" style="33" customWidth="1"/>
    <col min="2" max="2" width="2.28515625" style="33" customWidth="1"/>
    <col min="3" max="3" width="8.5703125" style="69" customWidth="1"/>
    <col min="4" max="4" width="3.28515625" style="69" customWidth="1"/>
    <col min="5" max="5" width="13.28515625" style="69" bestFit="1" customWidth="1"/>
    <col min="6" max="6" width="3.42578125" style="69" customWidth="1"/>
    <col min="7" max="7" width="10.85546875" style="70" customWidth="1"/>
    <col min="8" max="8" width="9.140625" style="33" customWidth="1"/>
    <col min="9" max="9" width="7.7109375" style="33" bestFit="1" customWidth="1"/>
    <col min="10" max="16384" width="11.42578125" style="33"/>
  </cols>
  <sheetData>
    <row r="1" spans="1:11" ht="15" x14ac:dyDescent="0.25">
      <c r="A1" s="73" t="s">
        <v>40</v>
      </c>
      <c r="B1" s="73"/>
      <c r="C1" s="73"/>
      <c r="D1" s="73"/>
      <c r="E1" s="73"/>
      <c r="F1" s="73"/>
      <c r="G1" s="73"/>
    </row>
    <row r="2" spans="1:11" ht="15" x14ac:dyDescent="0.25">
      <c r="A2" s="73" t="s">
        <v>41</v>
      </c>
      <c r="B2" s="73"/>
      <c r="C2" s="73"/>
      <c r="D2" s="73"/>
      <c r="E2" s="73"/>
      <c r="F2" s="73"/>
      <c r="G2" s="73"/>
    </row>
    <row r="3" spans="1:11" ht="15" x14ac:dyDescent="0.25">
      <c r="A3" s="73" t="s">
        <v>42</v>
      </c>
      <c r="B3" s="73"/>
      <c r="C3" s="73"/>
      <c r="D3" s="73"/>
      <c r="E3" s="73"/>
      <c r="F3" s="73"/>
      <c r="G3" s="73"/>
    </row>
    <row r="4" spans="1:11" ht="15" x14ac:dyDescent="0.25">
      <c r="A4" s="73" t="s">
        <v>3</v>
      </c>
      <c r="B4" s="73"/>
      <c r="C4" s="73"/>
      <c r="D4" s="73"/>
      <c r="E4" s="73"/>
      <c r="F4" s="73"/>
      <c r="G4" s="73"/>
    </row>
    <row r="5" spans="1:11" x14ac:dyDescent="0.2">
      <c r="A5" s="34"/>
      <c r="B5" s="10"/>
      <c r="C5" s="34"/>
      <c r="D5" s="12"/>
      <c r="E5" s="34"/>
      <c r="F5" s="12"/>
      <c r="G5" s="34"/>
    </row>
    <row r="6" spans="1:11" s="36" customFormat="1" ht="15.75" customHeight="1" x14ac:dyDescent="0.25">
      <c r="A6" s="6" t="s">
        <v>4</v>
      </c>
      <c r="B6" s="7"/>
      <c r="C6" s="35" t="s">
        <v>5</v>
      </c>
      <c r="D6" s="7"/>
      <c r="E6" s="35">
        <v>2022</v>
      </c>
      <c r="F6" s="7"/>
      <c r="G6" s="35">
        <v>2021</v>
      </c>
    </row>
    <row r="7" spans="1:11" s="36" customFormat="1" ht="12.75" customHeight="1" x14ac:dyDescent="0.2">
      <c r="A7" s="10"/>
      <c r="B7" s="10"/>
      <c r="C7" s="10"/>
      <c r="D7" s="12"/>
      <c r="E7" s="10"/>
      <c r="F7" s="12"/>
      <c r="G7" s="10"/>
    </row>
    <row r="8" spans="1:11" s="36" customFormat="1" ht="15" x14ac:dyDescent="0.25">
      <c r="A8" s="14" t="s">
        <v>43</v>
      </c>
      <c r="B8" s="14"/>
      <c r="C8" s="10"/>
      <c r="D8" s="7" t="s">
        <v>8</v>
      </c>
      <c r="E8" s="17">
        <f>SUM(E9:E13)</f>
        <v>11975.699999999999</v>
      </c>
      <c r="F8" s="7" t="s">
        <v>8</v>
      </c>
      <c r="G8" s="17">
        <f>SUM(G9:G13)</f>
        <v>10597.1</v>
      </c>
      <c r="I8" s="37"/>
      <c r="K8" s="38"/>
    </row>
    <row r="9" spans="1:11" s="36" customFormat="1" x14ac:dyDescent="0.2">
      <c r="A9" s="10" t="s">
        <v>44</v>
      </c>
      <c r="B9" s="10"/>
      <c r="C9" s="10"/>
      <c r="D9" s="12"/>
      <c r="E9" s="21">
        <v>7891</v>
      </c>
      <c r="F9" s="13"/>
      <c r="G9" s="21">
        <v>7690.2</v>
      </c>
      <c r="I9" s="37"/>
    </row>
    <row r="10" spans="1:11" s="36" customFormat="1" x14ac:dyDescent="0.2">
      <c r="A10" s="10" t="s">
        <v>45</v>
      </c>
      <c r="B10" s="10"/>
      <c r="C10" s="10"/>
      <c r="D10" s="12"/>
      <c r="E10" s="21">
        <v>3297.7</v>
      </c>
      <c r="F10" s="13"/>
      <c r="G10" s="21">
        <v>1983.5</v>
      </c>
      <c r="I10" s="37"/>
    </row>
    <row r="11" spans="1:11" s="36" customFormat="1" x14ac:dyDescent="0.2">
      <c r="A11" s="10" t="s">
        <v>46</v>
      </c>
      <c r="B11" s="10"/>
      <c r="C11" s="10"/>
      <c r="D11" s="12"/>
      <c r="E11" s="21">
        <v>365.3</v>
      </c>
      <c r="F11" s="13"/>
      <c r="G11" s="21">
        <v>650.9</v>
      </c>
      <c r="I11" s="37"/>
    </row>
    <row r="12" spans="1:11" s="36" customFormat="1" x14ac:dyDescent="0.2">
      <c r="A12" s="10" t="s">
        <v>47</v>
      </c>
      <c r="B12" s="10"/>
      <c r="C12" s="10"/>
      <c r="D12" s="12"/>
      <c r="E12" s="21">
        <v>185.8</v>
      </c>
      <c r="F12" s="13"/>
      <c r="G12" s="21">
        <v>116.4</v>
      </c>
      <c r="I12" s="37"/>
    </row>
    <row r="13" spans="1:11" s="36" customFormat="1" x14ac:dyDescent="0.2">
      <c r="A13" s="10" t="s">
        <v>48</v>
      </c>
      <c r="B13" s="10"/>
      <c r="C13" s="10"/>
      <c r="D13" s="12"/>
      <c r="E13" s="39">
        <v>235.9</v>
      </c>
      <c r="F13" s="13"/>
      <c r="G13" s="39">
        <v>156.1</v>
      </c>
      <c r="I13" s="37"/>
    </row>
    <row r="14" spans="1:11" s="36" customFormat="1" ht="15" x14ac:dyDescent="0.25">
      <c r="A14" s="40"/>
      <c r="B14" s="40"/>
      <c r="C14" s="10"/>
      <c r="D14" s="12"/>
      <c r="E14" s="18"/>
      <c r="F14" s="12"/>
      <c r="G14" s="18"/>
      <c r="I14" s="37"/>
    </row>
    <row r="15" spans="1:11" s="36" customFormat="1" ht="15" x14ac:dyDescent="0.25">
      <c r="A15" s="14" t="s">
        <v>49</v>
      </c>
      <c r="B15" s="14"/>
      <c r="C15" s="14"/>
      <c r="D15" s="7" t="s">
        <v>8</v>
      </c>
      <c r="E15" s="17">
        <f>SUM(E16:E19)</f>
        <v>10237</v>
      </c>
      <c r="F15" s="7" t="s">
        <v>8</v>
      </c>
      <c r="G15" s="17">
        <f>SUM(G16:G19)</f>
        <v>8487.6</v>
      </c>
      <c r="I15" s="37"/>
    </row>
    <row r="16" spans="1:11" s="36" customFormat="1" ht="14.45" customHeight="1" x14ac:dyDescent="0.2">
      <c r="A16" s="10" t="s">
        <v>50</v>
      </c>
      <c r="B16" s="10"/>
      <c r="C16" s="10"/>
      <c r="D16" s="12"/>
      <c r="E16" s="21">
        <v>4276.8999999999996</v>
      </c>
      <c r="F16" s="13"/>
      <c r="G16" s="21">
        <v>3368.8</v>
      </c>
      <c r="I16" s="37"/>
    </row>
    <row r="17" spans="1:11" s="36" customFormat="1" x14ac:dyDescent="0.2">
      <c r="A17" s="10" t="s">
        <v>51</v>
      </c>
      <c r="B17" s="10"/>
      <c r="C17" s="10"/>
      <c r="D17" s="12"/>
      <c r="E17" s="21">
        <v>1828.8</v>
      </c>
      <c r="F17" s="13"/>
      <c r="G17" s="21">
        <v>1326.7</v>
      </c>
      <c r="I17" s="37"/>
    </row>
    <row r="18" spans="1:11" s="36" customFormat="1" x14ac:dyDescent="0.2">
      <c r="A18" s="10" t="s">
        <v>52</v>
      </c>
      <c r="B18" s="10"/>
      <c r="C18" s="10"/>
      <c r="D18" s="12"/>
      <c r="E18" s="21">
        <v>2742.4</v>
      </c>
      <c r="F18" s="13"/>
      <c r="G18" s="21">
        <v>2774.3</v>
      </c>
      <c r="I18" s="37"/>
    </row>
    <row r="19" spans="1:11" s="36" customFormat="1" x14ac:dyDescent="0.2">
      <c r="A19" s="10" t="s">
        <v>53</v>
      </c>
      <c r="B19" s="10"/>
      <c r="C19" s="10"/>
      <c r="D19" s="12"/>
      <c r="E19" s="39">
        <v>1388.9</v>
      </c>
      <c r="F19" s="13"/>
      <c r="G19" s="39">
        <v>1017.8</v>
      </c>
      <c r="I19" s="37"/>
    </row>
    <row r="20" spans="1:11" s="36" customFormat="1" x14ac:dyDescent="0.2">
      <c r="A20" s="10"/>
      <c r="B20" s="10"/>
      <c r="C20" s="10"/>
      <c r="D20" s="12"/>
      <c r="E20" s="21"/>
      <c r="F20" s="12"/>
      <c r="G20" s="21"/>
      <c r="I20" s="37"/>
    </row>
    <row r="21" spans="1:11" s="41" customFormat="1" ht="15" x14ac:dyDescent="0.25">
      <c r="A21" s="14" t="s">
        <v>54</v>
      </c>
      <c r="B21" s="14"/>
      <c r="C21" s="10"/>
      <c r="D21" s="7" t="s">
        <v>8</v>
      </c>
      <c r="E21" s="17">
        <v>20.3</v>
      </c>
      <c r="F21" s="7" t="s">
        <v>8</v>
      </c>
      <c r="G21" s="17">
        <v>115.5</v>
      </c>
      <c r="I21" s="37"/>
    </row>
    <row r="22" spans="1:11" s="36" customFormat="1" x14ac:dyDescent="0.2">
      <c r="A22" s="10"/>
      <c r="B22" s="10"/>
      <c r="C22" s="10"/>
      <c r="D22" s="12"/>
      <c r="E22" s="21"/>
      <c r="F22" s="12"/>
      <c r="G22" s="21"/>
      <c r="I22" s="37"/>
    </row>
    <row r="23" spans="1:11" s="42" customFormat="1" ht="15" x14ac:dyDescent="0.25">
      <c r="A23" s="14" t="s">
        <v>55</v>
      </c>
      <c r="B23" s="14"/>
      <c r="C23" s="14"/>
      <c r="D23" s="7" t="s">
        <v>8</v>
      </c>
      <c r="E23" s="17">
        <f>+E8-E15-E21</f>
        <v>1718.399999999999</v>
      </c>
      <c r="F23" s="7" t="s">
        <v>8</v>
      </c>
      <c r="G23" s="17">
        <f>+G8-G15-G21</f>
        <v>1994</v>
      </c>
      <c r="I23" s="37"/>
    </row>
    <row r="24" spans="1:11" s="42" customFormat="1" x14ac:dyDescent="0.2">
      <c r="A24" s="10"/>
      <c r="B24" s="10"/>
      <c r="C24" s="10"/>
      <c r="D24" s="12"/>
      <c r="E24" s="13"/>
      <c r="F24" s="12"/>
      <c r="G24" s="13"/>
      <c r="I24" s="37"/>
    </row>
    <row r="25" spans="1:11" s="36" customFormat="1" ht="15" x14ac:dyDescent="0.25">
      <c r="A25" s="14" t="s">
        <v>56</v>
      </c>
      <c r="B25" s="14"/>
      <c r="C25" s="10"/>
      <c r="D25" s="7" t="s">
        <v>8</v>
      </c>
      <c r="E25" s="17">
        <f>E26+E27</f>
        <v>1301.5</v>
      </c>
      <c r="F25" s="7" t="s">
        <v>8</v>
      </c>
      <c r="G25" s="17">
        <f>SUM(G26:G27)</f>
        <v>1389.2</v>
      </c>
      <c r="I25" s="37"/>
    </row>
    <row r="26" spans="1:11" s="36" customFormat="1" x14ac:dyDescent="0.2">
      <c r="A26" s="10" t="s">
        <v>57</v>
      </c>
      <c r="B26" s="10"/>
      <c r="C26" s="10"/>
      <c r="D26" s="12"/>
      <c r="E26" s="21">
        <v>20.2</v>
      </c>
      <c r="F26" s="12"/>
      <c r="G26" s="21">
        <v>6</v>
      </c>
      <c r="I26" s="37"/>
    </row>
    <row r="27" spans="1:11" s="36" customFormat="1" x14ac:dyDescent="0.2">
      <c r="A27" s="10" t="s">
        <v>58</v>
      </c>
      <c r="B27" s="10"/>
      <c r="C27" s="19">
        <v>16</v>
      </c>
      <c r="D27" s="12"/>
      <c r="E27" s="39">
        <v>1281.3</v>
      </c>
      <c r="F27" s="12"/>
      <c r="G27" s="39">
        <v>1383.2</v>
      </c>
      <c r="I27" s="37"/>
    </row>
    <row r="28" spans="1:11" s="36" customFormat="1" x14ac:dyDescent="0.2">
      <c r="A28" s="10"/>
      <c r="B28" s="10"/>
      <c r="C28" s="10"/>
      <c r="D28" s="12"/>
      <c r="E28" s="21"/>
      <c r="F28" s="12"/>
      <c r="G28" s="21"/>
      <c r="I28" s="37"/>
    </row>
    <row r="29" spans="1:11" s="36" customFormat="1" ht="15" x14ac:dyDescent="0.25">
      <c r="A29" s="14" t="s">
        <v>59</v>
      </c>
      <c r="B29" s="14"/>
      <c r="C29" s="14"/>
      <c r="D29" s="7" t="s">
        <v>8</v>
      </c>
      <c r="E29" s="43">
        <f>E23-E25</f>
        <v>416.89999999999895</v>
      </c>
      <c r="F29" s="7" t="s">
        <v>8</v>
      </c>
      <c r="G29" s="43">
        <f>+G23-G25</f>
        <v>604.79999999999995</v>
      </c>
      <c r="H29" s="37"/>
      <c r="I29" s="37"/>
    </row>
    <row r="30" spans="1:11" s="36" customFormat="1" ht="4.5" customHeight="1" x14ac:dyDescent="0.2">
      <c r="A30" s="10"/>
      <c r="B30" s="10"/>
      <c r="C30" s="10"/>
      <c r="D30" s="12"/>
      <c r="E30" s="21"/>
      <c r="F30" s="12"/>
      <c r="G30" s="21"/>
      <c r="I30" s="37"/>
    </row>
    <row r="31" spans="1:11" s="41" customFormat="1" ht="15" x14ac:dyDescent="0.25">
      <c r="A31" s="14" t="s">
        <v>60</v>
      </c>
      <c r="B31" s="14"/>
      <c r="C31" s="10"/>
      <c r="D31" s="7" t="s">
        <v>8</v>
      </c>
      <c r="E31" s="43">
        <v>538.29999999999995</v>
      </c>
      <c r="F31" s="7" t="s">
        <v>8</v>
      </c>
      <c r="G31" s="43">
        <v>142</v>
      </c>
      <c r="I31" s="37"/>
      <c r="K31" s="44"/>
    </row>
    <row r="32" spans="1:11" s="36" customFormat="1" ht="6" customHeight="1" x14ac:dyDescent="0.2">
      <c r="A32" s="10"/>
      <c r="B32" s="10"/>
      <c r="C32" s="10"/>
      <c r="D32" s="12"/>
      <c r="E32" s="45"/>
      <c r="F32" s="12"/>
      <c r="G32" s="45"/>
      <c r="I32" s="37"/>
    </row>
    <row r="33" spans="1:11" s="36" customFormat="1" ht="15" x14ac:dyDescent="0.25">
      <c r="A33" s="14" t="s">
        <v>61</v>
      </c>
      <c r="B33" s="14"/>
      <c r="C33" s="14"/>
      <c r="D33" s="7" t="s">
        <v>8</v>
      </c>
      <c r="E33" s="43">
        <f>E31+E29</f>
        <v>955.19999999999891</v>
      </c>
      <c r="F33" s="7" t="s">
        <v>8</v>
      </c>
      <c r="G33" s="43">
        <f>+G29+G31</f>
        <v>746.8</v>
      </c>
      <c r="I33" s="37"/>
      <c r="K33" s="46"/>
    </row>
    <row r="34" spans="1:11" s="36" customFormat="1" ht="3.75" customHeight="1" x14ac:dyDescent="0.2">
      <c r="A34" s="10"/>
      <c r="B34" s="10"/>
      <c r="C34" s="10"/>
      <c r="D34" s="12"/>
      <c r="E34" s="12"/>
      <c r="F34" s="12"/>
      <c r="G34" s="12"/>
      <c r="I34" s="37"/>
    </row>
    <row r="35" spans="1:11" s="36" customFormat="1" x14ac:dyDescent="0.2">
      <c r="A35" s="10" t="s">
        <v>62</v>
      </c>
      <c r="B35" s="10"/>
      <c r="C35" s="19">
        <v>16</v>
      </c>
      <c r="D35" s="12"/>
      <c r="E35" s="47">
        <v>-241.7</v>
      </c>
      <c r="F35" s="12"/>
      <c r="G35" s="47">
        <v>-203.8</v>
      </c>
      <c r="I35" s="37"/>
      <c r="K35" s="46"/>
    </row>
    <row r="36" spans="1:11" s="36" customFormat="1" x14ac:dyDescent="0.2">
      <c r="A36" s="10" t="s">
        <v>63</v>
      </c>
      <c r="B36" s="10"/>
      <c r="C36" s="10"/>
      <c r="D36" s="12"/>
      <c r="E36" s="47">
        <v>-66.900000000000006</v>
      </c>
      <c r="F36" s="12"/>
      <c r="G36" s="47">
        <v>-52.3</v>
      </c>
      <c r="I36" s="37"/>
    </row>
    <row r="37" spans="1:11" s="36" customFormat="1" ht="6.75" customHeight="1" x14ac:dyDescent="0.2">
      <c r="A37" s="10"/>
      <c r="B37" s="10"/>
      <c r="C37" s="10"/>
      <c r="D37" s="12"/>
      <c r="E37" s="48"/>
      <c r="F37" s="12"/>
      <c r="G37" s="48"/>
      <c r="I37" s="37"/>
    </row>
    <row r="38" spans="1:11" s="36" customFormat="1" ht="15.75" thickBot="1" x14ac:dyDescent="0.3">
      <c r="A38" s="14" t="s">
        <v>64</v>
      </c>
      <c r="B38" s="14"/>
      <c r="C38" s="14"/>
      <c r="D38" s="7" t="s">
        <v>8</v>
      </c>
      <c r="E38" s="49">
        <f>E33+E35+E36</f>
        <v>646.59999999999889</v>
      </c>
      <c r="F38" s="7" t="s">
        <v>8</v>
      </c>
      <c r="G38" s="49">
        <f>G33+G35+G36</f>
        <v>490.7</v>
      </c>
      <c r="I38" s="37"/>
    </row>
    <row r="39" spans="1:11" s="36" customFormat="1" ht="15.75" customHeight="1" thickTop="1" x14ac:dyDescent="0.2">
      <c r="A39" s="10"/>
      <c r="B39" s="10"/>
      <c r="C39" s="10"/>
      <c r="D39" s="12"/>
      <c r="E39" s="10"/>
      <c r="F39" s="12"/>
      <c r="G39" s="21"/>
    </row>
    <row r="40" spans="1:11" s="36" customFormat="1" x14ac:dyDescent="0.2">
      <c r="A40" s="10" t="s">
        <v>38</v>
      </c>
      <c r="B40" s="10"/>
      <c r="C40" s="10"/>
      <c r="D40" s="12"/>
      <c r="E40" s="47"/>
      <c r="F40" s="12"/>
      <c r="G40" s="10"/>
    </row>
    <row r="41" spans="1:11" s="36" customFormat="1" ht="7.15" customHeight="1" x14ac:dyDescent="0.2">
      <c r="A41" s="10"/>
      <c r="B41" s="10"/>
      <c r="C41" s="10"/>
      <c r="D41" s="12"/>
      <c r="E41" s="10"/>
      <c r="F41" s="12"/>
      <c r="G41" s="10"/>
    </row>
    <row r="42" spans="1:11" s="36" customFormat="1" x14ac:dyDescent="0.2">
      <c r="A42" s="10" t="s">
        <v>39</v>
      </c>
      <c r="B42" s="10"/>
      <c r="C42" s="50"/>
      <c r="D42" s="51"/>
      <c r="E42" s="52"/>
      <c r="F42" s="51"/>
      <c r="G42" s="53"/>
    </row>
    <row r="43" spans="1:11" s="36" customFormat="1" x14ac:dyDescent="0.2">
      <c r="A43" s="10"/>
      <c r="B43" s="10"/>
      <c r="C43" s="50"/>
      <c r="D43" s="51"/>
      <c r="E43" s="50"/>
      <c r="F43" s="51"/>
      <c r="G43" s="53"/>
    </row>
    <row r="44" spans="1:11" s="36" customFormat="1" x14ac:dyDescent="0.2">
      <c r="A44" s="10"/>
      <c r="B44" s="10"/>
      <c r="C44" s="50"/>
      <c r="D44" s="51"/>
      <c r="E44" s="50"/>
      <c r="F44" s="51"/>
      <c r="G44" s="53"/>
    </row>
    <row r="45" spans="1:11" s="36" customFormat="1" x14ac:dyDescent="0.2">
      <c r="A45" s="10"/>
      <c r="B45" s="10"/>
      <c r="C45" s="50"/>
      <c r="D45" s="51"/>
      <c r="E45" s="50"/>
      <c r="F45" s="51"/>
      <c r="G45" s="53"/>
    </row>
    <row r="46" spans="1:11" s="36" customFormat="1" ht="12.75" x14ac:dyDescent="0.2">
      <c r="A46" s="54"/>
      <c r="B46" s="54"/>
      <c r="C46" s="55"/>
      <c r="D46" s="56"/>
      <c r="E46" s="55"/>
      <c r="F46" s="56"/>
      <c r="G46" s="57"/>
    </row>
    <row r="47" spans="1:11" s="36" customFormat="1" ht="15" x14ac:dyDescent="0.2">
      <c r="A47" s="58"/>
      <c r="B47" s="58"/>
      <c r="C47" s="59"/>
      <c r="D47" s="60"/>
      <c r="E47" s="59"/>
      <c r="F47" s="60"/>
      <c r="G47" s="61"/>
    </row>
    <row r="48" spans="1:11" s="36" customFormat="1" ht="15" x14ac:dyDescent="0.2">
      <c r="A48" s="62"/>
      <c r="B48" s="62"/>
      <c r="C48" s="63"/>
      <c r="D48" s="60"/>
      <c r="E48" s="63"/>
      <c r="F48" s="60"/>
      <c r="G48" s="64"/>
    </row>
    <row r="49" spans="1:7" s="36" customFormat="1" ht="15" x14ac:dyDescent="0.2">
      <c r="A49" s="62"/>
      <c r="B49" s="62"/>
      <c r="C49" s="63"/>
      <c r="D49" s="60"/>
      <c r="E49" s="63"/>
      <c r="F49" s="60"/>
      <c r="G49" s="64"/>
    </row>
    <row r="50" spans="1:7" s="36" customFormat="1" ht="15" x14ac:dyDescent="0.2">
      <c r="A50" s="62"/>
      <c r="B50" s="62"/>
      <c r="C50" s="63"/>
      <c r="D50" s="60"/>
      <c r="E50" s="63"/>
      <c r="F50" s="60"/>
      <c r="G50" s="64"/>
    </row>
    <row r="51" spans="1:7" ht="15" x14ac:dyDescent="0.2">
      <c r="A51" s="58"/>
      <c r="B51" s="58"/>
      <c r="C51" s="59"/>
      <c r="D51" s="60"/>
      <c r="E51" s="59"/>
      <c r="F51" s="60"/>
      <c r="G51" s="61"/>
    </row>
    <row r="52" spans="1:7" ht="15" x14ac:dyDescent="0.2">
      <c r="A52" s="58"/>
      <c r="B52" s="58"/>
      <c r="C52" s="65"/>
      <c r="D52" s="60"/>
      <c r="E52" s="59"/>
      <c r="F52" s="60"/>
      <c r="G52" s="61"/>
    </row>
    <row r="53" spans="1:7" ht="15" x14ac:dyDescent="0.2">
      <c r="A53" s="58"/>
      <c r="B53" s="58"/>
      <c r="C53" s="59"/>
      <c r="D53" s="60"/>
      <c r="E53" s="59"/>
      <c r="F53" s="60"/>
      <c r="G53" s="61"/>
    </row>
    <row r="54" spans="1:7" ht="15" x14ac:dyDescent="0.25">
      <c r="A54" s="65"/>
      <c r="B54" s="65"/>
      <c r="C54" s="66"/>
      <c r="D54" s="66"/>
      <c r="E54" s="66"/>
      <c r="F54" s="66"/>
      <c r="G54" s="67"/>
    </row>
    <row r="55" spans="1:7" x14ac:dyDescent="0.25">
      <c r="A55" s="36"/>
      <c r="B55" s="36"/>
      <c r="C55" s="68"/>
      <c r="D55" s="68"/>
      <c r="E55" s="68"/>
      <c r="F55" s="68"/>
      <c r="G55" s="41"/>
    </row>
    <row r="56" spans="1:7" x14ac:dyDescent="0.25">
      <c r="A56" s="36"/>
      <c r="B56" s="36"/>
      <c r="C56" s="68"/>
      <c r="D56" s="68"/>
      <c r="E56" s="68"/>
      <c r="F56" s="68"/>
      <c r="G56" s="41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Roberto Grijalva Zeceña</dc:creator>
  <cp:lastModifiedBy>Douglas Roberto Grijalva Zeceña</cp:lastModifiedBy>
  <dcterms:created xsi:type="dcterms:W3CDTF">2015-06-05T18:19:34Z</dcterms:created>
  <dcterms:modified xsi:type="dcterms:W3CDTF">2023-02-20T17:12:01Z</dcterms:modified>
</cp:coreProperties>
</file>