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D105C79C-1A10-4627-AD90-5809325888B7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DIC 2022" sheetId="1" r:id="rId1"/>
    <sheet name="ER - DIC 2022" sheetId="2" r:id="rId2"/>
  </sheets>
  <definedNames>
    <definedName name="_xlnm.Print_Area" localSheetId="0">'BG - DIC 2022'!$B$2:$H$55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E37" i="2" l="1"/>
  <c r="E30" i="2"/>
  <c r="E18" i="2"/>
  <c r="E8" i="2"/>
  <c r="E28" i="2" l="1"/>
  <c r="E35" i="2" s="1"/>
  <c r="E41" i="2" s="1"/>
  <c r="H40" i="1"/>
  <c r="H33" i="1"/>
  <c r="H22" i="1"/>
  <c r="H15" i="1"/>
  <c r="D40" i="1"/>
  <c r="D30" i="1"/>
  <c r="D22" i="1"/>
  <c r="D13" i="1"/>
  <c r="E45" i="2" l="1"/>
  <c r="E49" i="2" s="1"/>
  <c r="H24" i="1"/>
  <c r="H35" i="1" s="1"/>
  <c r="H42" i="1" s="1"/>
  <c r="D33" i="1"/>
  <c r="D42" i="1" s="1"/>
  <c r="J42" i="1" l="1"/>
</calcChain>
</file>

<file path=xl/sharedStrings.xml><?xml version="1.0" encoding="utf-8"?>
<sst xmlns="http://schemas.openxmlformats.org/spreadsheetml/2006/main" count="103" uniqueCount="95">
  <si>
    <t>BANCO DE AMERICA CENTRAL, S.A.</t>
  </si>
  <si>
    <t>Balance General</t>
  </si>
  <si>
    <t>Al 31 de diciembre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</si>
  <si>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</si>
  <si>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</si>
  <si>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</si>
  <si>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</si>
  <si>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</si>
  <si>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</si>
  <si>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</si>
  <si>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</si>
  <si>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</si>
  <si>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</si>
  <si>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</si>
  <si>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</si>
  <si>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</si>
  <si>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</si>
  <si>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</si>
  <si>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</si>
  <si>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</si>
  <si>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</si>
  <si>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</si>
  <si>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</si>
  <si>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</si>
  <si>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</si>
  <si>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</si>
  <si>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</si>
  <si>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</si>
  <si>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</si>
  <si>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</si>
  <si>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</si>
  <si>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</si>
  <si>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</si>
  <si>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</si>
  <si>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</si>
  <si>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</si>
  <si>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</si>
  <si>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</si>
  <si>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</si>
  <si>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</si>
  <si>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</si>
  <si>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</si>
  <si>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</si>
  <si>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</si>
  <si>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</si>
  <si>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</si>
  <si>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</si>
  <si>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</si>
  <si>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</si>
  <si>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</si>
  <si>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</si>
  <si>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</si>
  <si>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</si>
  <si>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</si>
  <si>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</si>
  <si>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</si>
  <si>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</si>
  <si>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</si>
  <si>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</si>
  <si>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</si>
  <si>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</si>
  <si>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</si>
  <si>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diciembre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</si>
  <si>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</si>
  <si>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</si>
  <si>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</si>
  <si>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</si>
  <si>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</si>
  <si>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</si>
  <si>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</si>
  <si>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</si>
  <si>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</si>
  <si>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</si>
  <si>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</si>
  <si>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</si>
  <si>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</si>
  <si>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</si>
  <si>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</si>
  <si>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</si>
  <si>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</si>
  <si>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</si>
  <si>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</si>
  <si>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</si>
  <si>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</si>
  <si>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</si>
  <si>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</si>
  <si>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</si>
  <si>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</si>
  <si>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</si>
  <si>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>Utilidad antes de impuesto y reservas</t>
  </si>
  <si>
    <t xml:space="preserve">Utilidad antes de impuesto </t>
  </si>
  <si>
    <t>Impuestos  sobre la Renta</t>
  </si>
  <si>
    <t>Utilidad Neta</t>
  </si>
  <si>
    <t xml:space="preserve">Raúl Luis Fernando González Paz </t>
  </si>
  <si>
    <t>Reportos y otras obligaciones bursátiles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</si>
</sst>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topLeftCell="A37" zoomScaleNormal="100" workbookViewId="0">
      <selection activeCell="H56" sqref="H56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9" width="11.42578125" style="1"/>
    <col min="10" max="10" width="16.5703125" style="1" bestFit="1" customWidth="1"/>
    <col min="11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433329958.50999999</v>
      </c>
      <c r="F10" s="9" t="s">
        <v>29</v>
      </c>
      <c r="H10" s="10">
        <v>2451318789.27</v>
      </c>
    </row>
    <row r="11" spans="2:8" x14ac:dyDescent="0.25">
      <c r="B11" s="9" t="s">
        <v>8</v>
      </c>
      <c r="D11" s="10">
        <v>366062040.41000003</v>
      </c>
      <c r="F11" s="9" t="s">
        <v>30</v>
      </c>
      <c r="H11" s="10">
        <v>158080674.30000001</v>
      </c>
    </row>
    <row r="12" spans="2:8" x14ac:dyDescent="0.25">
      <c r="B12" s="9" t="s">
        <v>9</v>
      </c>
      <c r="D12" s="10">
        <v>2253108337.1199999</v>
      </c>
      <c r="F12" s="9" t="s">
        <v>94</v>
      </c>
      <c r="H12" s="10">
        <v>2505519.44</v>
      </c>
    </row>
    <row r="13" spans="2:8" x14ac:dyDescent="0.25">
      <c r="B13" s="8" t="s">
        <v>10</v>
      </c>
      <c r="D13" s="11">
        <f>SUM(D10:D12)</f>
        <v>3052500336.04</v>
      </c>
      <c r="F13" s="9" t="s">
        <v>31</v>
      </c>
      <c r="H13" s="10">
        <v>22281653.719999999</v>
      </c>
    </row>
    <row r="14" spans="2:8" x14ac:dyDescent="0.25">
      <c r="B14" s="9"/>
      <c r="D14" s="10"/>
      <c r="F14" s="9" t="s">
        <v>32</v>
      </c>
      <c r="H14" s="10">
        <v>110813654.79000001</v>
      </c>
    </row>
    <row r="15" spans="2:8" x14ac:dyDescent="0.25">
      <c r="F15" s="8" t="s">
        <v>33</v>
      </c>
      <c r="H15" s="11">
        <f>SUM(H10:H14)</f>
        <v>2745000291.52</v>
      </c>
    </row>
    <row r="16" spans="2:8" x14ac:dyDescent="0.25">
      <c r="F16" s="9"/>
      <c r="H16" s="10"/>
    </row>
    <row r="17" spans="2:8" x14ac:dyDescent="0.25">
      <c r="B17" s="8" t="s">
        <v>11</v>
      </c>
      <c r="D17" s="10"/>
      <c r="F17" s="8" t="s">
        <v>34</v>
      </c>
      <c r="H17" s="10"/>
    </row>
    <row r="18" spans="2:8" x14ac:dyDescent="0.25">
      <c r="B18" s="9" t="s">
        <v>12</v>
      </c>
      <c r="D18" s="10">
        <v>1182459.9200000004</v>
      </c>
      <c r="F18" s="9" t="s">
        <v>35</v>
      </c>
      <c r="H18" s="10">
        <v>20991926.98</v>
      </c>
    </row>
    <row r="19" spans="2:8" x14ac:dyDescent="0.25">
      <c r="B19" s="9" t="s">
        <v>13</v>
      </c>
      <c r="D19" s="10">
        <v>266095.62</v>
      </c>
      <c r="F19" s="9" t="s">
        <v>36</v>
      </c>
      <c r="H19" s="10">
        <v>1638784.12</v>
      </c>
    </row>
    <row r="20" spans="2:8" x14ac:dyDescent="0.25">
      <c r="B20" s="9" t="s">
        <v>14</v>
      </c>
      <c r="D20" s="10">
        <v>9914697.0199999996</v>
      </c>
      <c r="F20" s="9" t="s">
        <v>37</v>
      </c>
      <c r="H20" s="10">
        <v>6639800.1100000003</v>
      </c>
    </row>
    <row r="21" spans="2:8" x14ac:dyDescent="0.25">
      <c r="B21" s="9" t="s">
        <v>15</v>
      </c>
      <c r="D21" s="10">
        <v>4671162.3699999992</v>
      </c>
      <c r="F21" s="9" t="s">
        <v>38</v>
      </c>
      <c r="H21" s="10">
        <v>8673813.6799999997</v>
      </c>
    </row>
    <row r="22" spans="2:8" x14ac:dyDescent="0.25">
      <c r="B22" s="8" t="s">
        <v>16</v>
      </c>
      <c r="D22" s="11">
        <f>SUM(D18:D21)</f>
        <v>16034414.93</v>
      </c>
      <c r="F22" s="8" t="s">
        <v>39</v>
      </c>
      <c r="H22" s="11">
        <f>SUM(H18:H21)</f>
        <v>37944324.890000001</v>
      </c>
    </row>
    <row r="23" spans="2:8" x14ac:dyDescent="0.25">
      <c r="B23" s="9"/>
      <c r="D23" s="10"/>
      <c r="F23" s="9"/>
      <c r="H23" s="10"/>
    </row>
    <row r="24" spans="2:8" x14ac:dyDescent="0.25">
      <c r="B24" s="9"/>
      <c r="D24" s="10"/>
      <c r="F24" s="8" t="s">
        <v>40</v>
      </c>
      <c r="H24" s="13">
        <f>H22+H15</f>
        <v>2782944616.4099998</v>
      </c>
    </row>
    <row r="25" spans="2:8" x14ac:dyDescent="0.25">
      <c r="F25" s="9"/>
      <c r="H25" s="10"/>
    </row>
    <row r="26" spans="2:8" x14ac:dyDescent="0.25">
      <c r="B26" s="8" t="s">
        <v>17</v>
      </c>
      <c r="D26" s="10"/>
      <c r="F26" s="8" t="s">
        <v>41</v>
      </c>
      <c r="H26" s="10"/>
    </row>
    <row r="27" spans="2:8" x14ac:dyDescent="0.25">
      <c r="B27" s="9" t="s">
        <v>18</v>
      </c>
      <c r="D27" s="10">
        <v>2450284.34</v>
      </c>
      <c r="F27" s="9" t="s">
        <v>42</v>
      </c>
      <c r="H27" s="10">
        <v>161000436</v>
      </c>
    </row>
    <row r="28" spans="2:8" x14ac:dyDescent="0.25">
      <c r="B28" s="9" t="s">
        <v>19</v>
      </c>
      <c r="D28" s="10">
        <v>26947429.140000001</v>
      </c>
      <c r="F28" s="9" t="s">
        <v>43</v>
      </c>
      <c r="H28" s="10">
        <v>40250109</v>
      </c>
    </row>
    <row r="29" spans="2:8" x14ac:dyDescent="0.25">
      <c r="B29" s="9" t="s">
        <v>20</v>
      </c>
      <c r="D29" s="10">
        <v>8536003.1999999993</v>
      </c>
      <c r="F29" s="9" t="s">
        <v>44</v>
      </c>
      <c r="H29" s="10">
        <v>58571537.280000001</v>
      </c>
    </row>
    <row r="30" spans="2:8" x14ac:dyDescent="0.25">
      <c r="B30" s="8" t="s">
        <v>21</v>
      </c>
      <c r="D30" s="11">
        <f>SUM(D27:D29)</f>
        <v>37933716.68</v>
      </c>
      <c r="F30" s="9" t="s">
        <v>45</v>
      </c>
      <c r="H30" s="10">
        <v>40897906.109999999</v>
      </c>
    </row>
    <row r="31" spans="2:8" x14ac:dyDescent="0.25">
      <c r="B31" s="9"/>
      <c r="D31" s="10"/>
      <c r="F31" s="9" t="s">
        <v>46</v>
      </c>
      <c r="H31" s="10">
        <f>21919521.23</f>
        <v>21919521.23</v>
      </c>
    </row>
    <row r="32" spans="2:8" x14ac:dyDescent="0.25">
      <c r="B32" s="9"/>
      <c r="D32" s="10"/>
      <c r="F32" s="9" t="s">
        <v>47</v>
      </c>
      <c r="H32" s="10">
        <v>791822.02</v>
      </c>
    </row>
    <row r="33" spans="2:10" ht="15.75" thickBot="1" x14ac:dyDescent="0.3">
      <c r="B33" s="8" t="s">
        <v>22</v>
      </c>
      <c r="D33" s="12">
        <f>D13+D22+D30</f>
        <v>3106468467.6499996</v>
      </c>
      <c r="F33" s="8" t="s">
        <v>48</v>
      </c>
      <c r="H33" s="11">
        <f>SUM(H27:H32)</f>
        <v>323431331.63999999</v>
      </c>
    </row>
    <row r="34" spans="2:10" ht="15.75" thickTop="1" x14ac:dyDescent="0.25">
      <c r="F34" s="9"/>
      <c r="H34" s="10"/>
    </row>
    <row r="35" spans="2:10" ht="15.75" thickBot="1" x14ac:dyDescent="0.3">
      <c r="B35" s="9"/>
      <c r="D35" s="10"/>
      <c r="F35" s="8" t="s">
        <v>49</v>
      </c>
      <c r="H35" s="12">
        <f>H33+H24</f>
        <v>3106375948.0499997</v>
      </c>
    </row>
    <row r="36" spans="2:10" ht="15.75" thickTop="1" x14ac:dyDescent="0.25">
      <c r="F36" s="9"/>
      <c r="H36" s="10"/>
    </row>
    <row r="37" spans="2:10" x14ac:dyDescent="0.25">
      <c r="B37" s="8" t="s">
        <v>23</v>
      </c>
      <c r="D37" s="10"/>
      <c r="F37" s="8" t="s">
        <v>50</v>
      </c>
      <c r="H37" s="10"/>
    </row>
    <row r="38" spans="2:10" x14ac:dyDescent="0.25">
      <c r="B38" s="9" t="s">
        <v>24</v>
      </c>
      <c r="D38" s="10">
        <v>57481515.899999999</v>
      </c>
      <c r="F38" s="9" t="s">
        <v>51</v>
      </c>
      <c r="H38" s="10">
        <v>55332205.700000003</v>
      </c>
    </row>
    <row r="39" spans="2:10" x14ac:dyDescent="0.25">
      <c r="B39" s="9" t="s">
        <v>25</v>
      </c>
      <c r="D39" s="10">
        <v>103316514.27</v>
      </c>
      <c r="F39" s="9" t="s">
        <v>52</v>
      </c>
      <c r="H39" s="10">
        <v>105558344.06999999</v>
      </c>
    </row>
    <row r="40" spans="2:10" x14ac:dyDescent="0.25">
      <c r="B40" s="8" t="s">
        <v>26</v>
      </c>
      <c r="D40" s="11">
        <f>SUM(D38:D39)</f>
        <v>160798030.16999999</v>
      </c>
      <c r="F40" s="8" t="s">
        <v>53</v>
      </c>
      <c r="H40" s="11">
        <f>SUM(H38:H39)</f>
        <v>160890549.76999998</v>
      </c>
    </row>
    <row r="41" spans="2:10" x14ac:dyDescent="0.25">
      <c r="B41" s="9"/>
      <c r="D41" s="10"/>
      <c r="F41" s="9"/>
      <c r="H41" s="10"/>
    </row>
    <row r="42" spans="2:10" ht="15.75" thickBot="1" x14ac:dyDescent="0.3">
      <c r="B42" s="8" t="s">
        <v>27</v>
      </c>
      <c r="D42" s="17">
        <f>D40+D33</f>
        <v>3267266497.8199997</v>
      </c>
      <c r="F42" s="8" t="s">
        <v>54</v>
      </c>
      <c r="H42" s="17">
        <f>H40+H35</f>
        <v>3267266497.8199997</v>
      </c>
      <c r="J42" s="10">
        <f>+D42-H42</f>
        <v>0</v>
      </c>
    </row>
    <row r="43" spans="2:10" ht="15.75" thickTop="1" x14ac:dyDescent="0.25"/>
    <row r="49" spans="2:8" x14ac:dyDescent="0.25">
      <c r="B49" s="2" t="s">
        <v>55</v>
      </c>
      <c r="C49" s="2"/>
      <c r="D49" s="2"/>
    </row>
    <row r="50" spans="2:8" x14ac:dyDescent="0.25">
      <c r="B50" s="3" t="s">
        <v>56</v>
      </c>
      <c r="C50" s="3"/>
      <c r="D50" s="3"/>
      <c r="F50" s="2" t="s">
        <v>57</v>
      </c>
      <c r="G50" s="2"/>
      <c r="H50" s="2"/>
    </row>
    <row r="51" spans="2:8" x14ac:dyDescent="0.25">
      <c r="F51" s="3" t="s">
        <v>58</v>
      </c>
      <c r="G51" s="3"/>
      <c r="H51" s="3"/>
    </row>
    <row r="54" spans="2:8" x14ac:dyDescent="0.25">
      <c r="E54" s="1" t="s">
        <v>59</v>
      </c>
    </row>
    <row r="55" spans="2:8" x14ac:dyDescent="0.25">
      <c r="C55" s="5"/>
      <c r="D55" s="5"/>
      <c r="E55" s="5" t="s">
        <v>60</v>
      </c>
    </row>
    <row r="56" spans="2:8" x14ac:dyDescent="0.25">
      <c r="F56" s="5"/>
      <c r="G56" s="5"/>
      <c r="H56" s="5"/>
    </row>
  </sheetData>
  <mergeCells count="10">
    <mergeCell ref="B49:D49"/>
    <mergeCell ref="B50:D50"/>
    <mergeCell ref="F50:H50"/>
    <mergeCell ref="F51:H51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26" bottom="0.22" header="0.2" footer="0.17"/>
  <pageSetup paperSize="0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2"/>
  <sheetViews>
    <sheetView tabSelected="1" topLeftCell="A30" workbookViewId="0">
      <selection activeCell="A13" sqref="A13:XFD13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6" width="11.42578125" style="1"/>
    <col min="7" max="7" width="15.140625" style="1" bestFit="1" customWidth="1"/>
    <col min="8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SUM(E9:E15)</f>
        <v>260940052.01999995</v>
      </c>
    </row>
    <row r="9" spans="2:5" x14ac:dyDescent="0.25">
      <c r="B9" s="9" t="s">
        <v>64</v>
      </c>
      <c r="E9" s="10">
        <v>200725763.66999999</v>
      </c>
    </row>
    <row r="10" spans="2:5" x14ac:dyDescent="0.25">
      <c r="B10" s="9" t="s">
        <v>65</v>
      </c>
      <c r="E10" s="10">
        <v>21593415.539999999</v>
      </c>
    </row>
    <row r="11" spans="2:5" x14ac:dyDescent="0.25">
      <c r="B11" s="9" t="s">
        <v>66</v>
      </c>
      <c r="E11" s="10">
        <v>16914722.390000001</v>
      </c>
    </row>
    <row r="12" spans="2:5" x14ac:dyDescent="0.25">
      <c r="B12" s="9" t="s">
        <v>67</v>
      </c>
      <c r="E12" s="10">
        <v>46142.71</v>
      </c>
    </row>
    <row r="13" spans="2:5" x14ac:dyDescent="0.25">
      <c r="B13" s="9" t="s">
        <v>68</v>
      </c>
      <c r="E13" s="10">
        <v>1761564.38</v>
      </c>
    </row>
    <row r="14" spans="2:5" x14ac:dyDescent="0.25">
      <c r="B14" s="9" t="s">
        <v>69</v>
      </c>
      <c r="E14" s="10">
        <v>4255502.92</v>
      </c>
    </row>
    <row r="15" spans="2:5" x14ac:dyDescent="0.25">
      <c r="B15" s="9" t="s">
        <v>70</v>
      </c>
      <c r="E15" s="10">
        <v>15642940.41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5">
        <f>SUM(E19:E24)</f>
        <v>63870331.009999998</v>
      </c>
    </row>
    <row r="19" spans="2:5" x14ac:dyDescent="0.25">
      <c r="B19" s="9" t="s">
        <v>73</v>
      </c>
      <c r="E19" s="10">
        <v>45774349.030000001</v>
      </c>
    </row>
    <row r="20" spans="2:5" x14ac:dyDescent="0.25">
      <c r="B20" s="9" t="s">
        <v>74</v>
      </c>
      <c r="E20" s="10">
        <v>8652982.5099999998</v>
      </c>
    </row>
    <row r="21" spans="2:5" x14ac:dyDescent="0.25">
      <c r="B21" s="9" t="s">
        <v>75</v>
      </c>
      <c r="E21" s="10">
        <v>6070489.5</v>
      </c>
    </row>
    <row r="22" spans="2:5" x14ac:dyDescent="0.25">
      <c r="B22" s="9" t="s">
        <v>76</v>
      </c>
      <c r="E22" s="10">
        <v>111651.53</v>
      </c>
    </row>
    <row r="23" spans="2:5" x14ac:dyDescent="0.25">
      <c r="B23" s="9" t="s">
        <v>77</v>
      </c>
      <c r="E23" s="10">
        <v>479368.65</v>
      </c>
    </row>
    <row r="24" spans="2:5" x14ac:dyDescent="0.25">
      <c r="B24" s="9" t="s">
        <v>78</v>
      </c>
      <c r="E24" s="10">
        <v>2781489.79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40563903.469999999</v>
      </c>
    </row>
    <row r="27" spans="2:5" x14ac:dyDescent="0.25">
      <c r="B27" s="9"/>
      <c r="E27" s="16"/>
    </row>
    <row r="28" spans="2:5" x14ac:dyDescent="0.25">
      <c r="B28" s="8" t="s">
        <v>80</v>
      </c>
      <c r="E28" s="13">
        <f>+E8-E18-E26</f>
        <v>156505817.53999996</v>
      </c>
    </row>
    <row r="29" spans="2:5" x14ac:dyDescent="0.25">
      <c r="B29" s="9"/>
      <c r="E29" s="10"/>
    </row>
    <row r="30" spans="2:5" x14ac:dyDescent="0.25">
      <c r="B30" s="8" t="s">
        <v>81</v>
      </c>
      <c r="E30" s="15">
        <f>SUM(E31:E33)</f>
        <v>116869670.39</v>
      </c>
    </row>
    <row r="31" spans="2:5" x14ac:dyDescent="0.25">
      <c r="B31" s="9" t="s">
        <v>82</v>
      </c>
      <c r="E31" s="10">
        <v>41308820.369999997</v>
      </c>
    </row>
    <row r="32" spans="2:5" x14ac:dyDescent="0.25">
      <c r="B32" s="9" t="s">
        <v>83</v>
      </c>
      <c r="E32" s="10">
        <v>67678579.159999996</v>
      </c>
    </row>
    <row r="33" spans="2:5" x14ac:dyDescent="0.25">
      <c r="B33" s="9" t="s">
        <v>84</v>
      </c>
      <c r="E33" s="10">
        <v>7882270.8600000003</v>
      </c>
    </row>
    <row r="34" spans="2:5" x14ac:dyDescent="0.25">
      <c r="B34" s="9"/>
      <c r="E34" s="16"/>
    </row>
    <row r="35" spans="2:5" x14ac:dyDescent="0.25">
      <c r="B35" s="8" t="s">
        <v>85</v>
      </c>
      <c r="E35" s="13">
        <f>+E28-E30</f>
        <v>39636147.149999961</v>
      </c>
    </row>
    <row r="36" spans="2:5" x14ac:dyDescent="0.25">
      <c r="B36" s="9"/>
      <c r="E36" s="10"/>
    </row>
    <row r="37" spans="2:5" x14ac:dyDescent="0.25">
      <c r="B37" s="8" t="s">
        <v>86</v>
      </c>
      <c r="E37" s="15">
        <f>SUM(E38:E39)</f>
        <v>15752531.950000003</v>
      </c>
    </row>
    <row r="38" spans="2:5" x14ac:dyDescent="0.25">
      <c r="B38" s="9" t="s">
        <v>87</v>
      </c>
      <c r="E38" s="10">
        <v>18195786.250000004</v>
      </c>
    </row>
    <row r="39" spans="2:5" x14ac:dyDescent="0.25">
      <c r="B39" s="9" t="s">
        <v>88</v>
      </c>
      <c r="E39" s="10">
        <v>-2443254.2999999998</v>
      </c>
    </row>
    <row r="40" spans="2:5" x14ac:dyDescent="0.25">
      <c r="B40" s="9"/>
      <c r="E40" s="16"/>
    </row>
    <row r="41" spans="2:5" x14ac:dyDescent="0.25">
      <c r="B41" s="8" t="s">
        <v>89</v>
      </c>
      <c r="E41" s="13">
        <f>+E35+E37</f>
        <v>55388679.099999964</v>
      </c>
    </row>
    <row r="42" spans="2:5" x14ac:dyDescent="0.25">
      <c r="B42" s="9"/>
      <c r="E42" s="10"/>
    </row>
    <row r="43" spans="2:5" x14ac:dyDescent="0.25">
      <c r="B43" s="9" t="s">
        <v>46</v>
      </c>
      <c r="E43" s="10">
        <v>-328195.93</v>
      </c>
    </row>
    <row r="44" spans="2:5" x14ac:dyDescent="0.25">
      <c r="B44" s="9"/>
      <c r="E44" s="16"/>
    </row>
    <row r="45" spans="2:5" x14ac:dyDescent="0.25">
      <c r="B45" s="8" t="s">
        <v>90</v>
      </c>
      <c r="E45" s="13">
        <f>+E41+E43</f>
        <v>55060483.169999965</v>
      </c>
    </row>
    <row r="46" spans="2:5" x14ac:dyDescent="0.25">
      <c r="B46" s="9"/>
      <c r="E46" s="10"/>
    </row>
    <row r="47" spans="2:5" x14ac:dyDescent="0.25">
      <c r="B47" s="9" t="s">
        <v>91</v>
      </c>
      <c r="E47" s="10">
        <v>-14162577.060000001</v>
      </c>
    </row>
    <row r="48" spans="2:5" x14ac:dyDescent="0.25">
      <c r="B48" s="9"/>
      <c r="E48" s="16"/>
    </row>
    <row r="49" spans="2:5" x14ac:dyDescent="0.25">
      <c r="B49" s="8" t="s">
        <v>92</v>
      </c>
      <c r="E49" s="13">
        <f>+E45+E47</f>
        <v>40897906.109999962</v>
      </c>
    </row>
    <row r="50" spans="2:5" x14ac:dyDescent="0.25">
      <c r="B50" s="9"/>
      <c r="E50" s="10"/>
    </row>
    <row r="51" spans="2:5" x14ac:dyDescent="0.25">
      <c r="B51" s="9"/>
      <c r="E51" s="10"/>
    </row>
    <row r="52" spans="2:5" x14ac:dyDescent="0.25">
      <c r="B52" s="9"/>
      <c r="E52" s="10"/>
    </row>
    <row r="53" spans="2:5" x14ac:dyDescent="0.25">
      <c r="B53" s="9"/>
      <c r="E53" s="10"/>
    </row>
    <row r="54" spans="2:5" x14ac:dyDescent="0.25">
      <c r="B54" s="1" t="s">
        <v>93</v>
      </c>
      <c r="C54" s="2" t="s">
        <v>57</v>
      </c>
      <c r="D54" s="2"/>
      <c r="E54" s="2"/>
    </row>
    <row r="55" spans="2:5" x14ac:dyDescent="0.25">
      <c r="B55" s="5" t="s">
        <v>56</v>
      </c>
      <c r="C55" s="3" t="s">
        <v>58</v>
      </c>
      <c r="D55" s="3"/>
      <c r="E55" s="3"/>
    </row>
    <row r="61" spans="2:5" x14ac:dyDescent="0.25">
      <c r="B61" s="2" t="s">
        <v>59</v>
      </c>
      <c r="C61" s="2"/>
      <c r="D61" s="2"/>
      <c r="E61" s="2"/>
    </row>
    <row r="62" spans="2:5" x14ac:dyDescent="0.25">
      <c r="B62" s="3" t="s">
        <v>60</v>
      </c>
      <c r="C62" s="3"/>
      <c r="D62" s="3"/>
      <c r="E62" s="3"/>
    </row>
  </sheetData>
  <mergeCells count="8">
    <mergeCell ref="B61:E61"/>
    <mergeCell ref="C55:E55"/>
    <mergeCell ref="B62:E62"/>
    <mergeCell ref="B2:E2"/>
    <mergeCell ref="B3:E3"/>
    <mergeCell ref="B4:E4"/>
    <mergeCell ref="B5:E5"/>
    <mergeCell ref="C54:E54"/>
  </mergeCells>
  <printOptions horizontalCentered="1"/>
  <pageMargins left="0.70866141732283472" right="0.70866141732283472" top="0.44" bottom="0.35" header="0.31496062992125984" footer="0.31496062992125984"/>
  <pageSetup paperSize="0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DIC 2022</vt:lpstr>
      <vt:lpstr>ER - DIC 2022</vt:lpstr>
      <vt:lpstr>'BG - DIC 2022'!Área_de_impresión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2023-02-10T14:46:04Z</cp:lastPrinted>
  <dcterms:created xsi:type="dcterms:W3CDTF">2023-02-10T14:31:31Z</dcterms:created>
  <dcterms:modified xsi:type="dcterms:W3CDTF">2023-02-10T14:46:49Z</dcterms:modified>
</cp:coreProperties>
</file>