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suales\FY2022\11. Noviembre 2022\Punto de Acta JD_noviembre 2022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ER!$A$1:$E$54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33" i="20" l="1"/>
  <c r="D23" i="20" l="1"/>
  <c r="D15" i="20"/>
  <c r="C47" i="19"/>
  <c r="C38" i="19"/>
  <c r="C32" i="19"/>
  <c r="C17" i="19"/>
  <c r="C12" i="19"/>
  <c r="C42" i="19" l="1"/>
  <c r="C49" i="19" s="1"/>
  <c r="D27" i="20"/>
  <c r="D35" i="20" s="1"/>
  <c r="D39" i="20" s="1"/>
  <c r="D43" i="20" s="1"/>
  <c r="C22" i="19"/>
  <c r="F22" i="19" s="1"/>
  <c r="C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<sst xmlns="http://schemas.openxmlformats.org/spreadsheetml/2006/main" count="68" uniqueCount="64">
  <si>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</si>
  <si>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</si>
  <si>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</si>
  <si>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</si>
  <si>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</si>
  <si>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</si>
  <si>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</si>
  <si>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</si>
  <si>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</si>
  <si>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</si>
  <si>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</si>
  <si>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</si>
  <si>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</si>
  <si>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</si>
  <si>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</si>
  <si>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</si>
  <si>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</si>
  <si>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</si>
  <si>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</si>
  <si>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</si>
  <si>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</si>
  <si>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</si>
  <si>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</si>
  <si>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</si>
  <si>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</si>
  <si>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</si>
  <si>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</si>
  <si>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</si>
  <si>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</si>
  <si>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</si>
  <si>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</si>
  <si>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</si>
  <si>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</si>
  <si>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</si>
  <si>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</si>
  <si>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</si>
  <si>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</si>
  <si>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</si>
  <si>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</si>
  <si>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</si>
  <si>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</si>
  <si>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</si>
  <si>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</si>
  <si>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</si>
  <si>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</si>
  <si>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</si>
  <si>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</si>
  <si>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</si>
  <si>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</si>
  <si>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</si>
  <si>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</si>
  <si>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</si>
  <si>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</si>
  <si>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</si>
  <si>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</si>
  <si>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</si>
  <si>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</si>
  <si>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</si>
  <si>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</si>
  <si>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</si>
  <si>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</si>
  <si>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</si>
  <si>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30 de noviembre de 2022</t>
  </si>
  <si>
    <t>Del 01 de enero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</si>
</sst>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(&quot;$&quot;* #,##0.0_);_(&quot;$&quot;* \(#,##0.0\);_(&quot;$&quot;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168" fontId="0" fillId="2" borderId="0" xfId="0" applyNumberFormat="1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Normal="100" workbookViewId="0">
      <selection activeCell="C47" sqref="C47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8" t="s">
        <v>1</v>
      </c>
      <c r="B1" s="28"/>
      <c r="C1" s="28"/>
    </row>
    <row r="2" spans="1:3" x14ac:dyDescent="0.25">
      <c r="A2" s="28" t="s">
        <v>2</v>
      </c>
      <c r="B2" s="28"/>
      <c r="C2" s="28"/>
    </row>
    <row r="3" spans="1:3" x14ac:dyDescent="0.25">
      <c r="A3" s="28" t="s">
        <v>62</v>
      </c>
      <c r="B3" s="28"/>
      <c r="C3" s="28"/>
    </row>
    <row r="4" spans="1:3" x14ac:dyDescent="0.25">
      <c r="A4" s="29" t="s">
        <v>3</v>
      </c>
      <c r="B4" s="29"/>
      <c r="C4" s="29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44895</v>
      </c>
    </row>
    <row r="8" spans="1:3" x14ac:dyDescent="0.25">
      <c r="A8" s="1" t="s">
        <v>4</v>
      </c>
      <c r="B8" s="7"/>
      <c r="C8" s="8">
        <v>194522.2</v>
      </c>
    </row>
    <row r="9" spans="1:3" x14ac:dyDescent="0.25">
      <c r="A9" s="1" t="s">
        <v>5</v>
      </c>
      <c r="B9" s="7"/>
      <c r="C9" s="8">
        <v>6500</v>
      </c>
    </row>
    <row r="10" spans="1:3" x14ac:dyDescent="0.25">
      <c r="A10" s="1" t="s">
        <v>6</v>
      </c>
      <c r="B10" s="7"/>
      <c r="C10" s="8">
        <v>174333.3</v>
      </c>
    </row>
    <row r="11" spans="1:3" x14ac:dyDescent="0.25">
      <c r="A11" s="1" t="s">
        <v>48</v>
      </c>
      <c r="B11" s="7"/>
      <c r="C11" s="9">
        <v>890984.4</v>
      </c>
    </row>
    <row r="12" spans="1:3" x14ac:dyDescent="0.25">
      <c r="B12" s="7"/>
      <c r="C12" s="10">
        <f>SUM(C8:C11)</f>
        <v>1266339.8999999999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1830.2</v>
      </c>
    </row>
    <row r="16" spans="1:3" x14ac:dyDescent="0.25">
      <c r="A16" s="1" t="s">
        <v>7</v>
      </c>
      <c r="B16" s="11"/>
      <c r="C16" s="9">
        <v>30603.1</v>
      </c>
    </row>
    <row r="17" spans="1:6" x14ac:dyDescent="0.25">
      <c r="B17" s="11"/>
      <c r="C17" s="10">
        <f>+C15+C16</f>
        <v>32433.3</v>
      </c>
    </row>
    <row r="18" spans="1:6" ht="8.25" customHeight="1" x14ac:dyDescent="0.25"/>
    <row r="19" spans="1:6" x14ac:dyDescent="0.25">
      <c r="A19" s="5" t="s">
        <v>8</v>
      </c>
    </row>
    <row r="20" spans="1:6" x14ac:dyDescent="0.25">
      <c r="A20" s="1" t="s">
        <v>50</v>
      </c>
      <c r="B20" s="7"/>
      <c r="C20" s="8">
        <v>17257.599999999999</v>
      </c>
    </row>
    <row r="22" spans="1:6" ht="15.75" thickBot="1" x14ac:dyDescent="0.3">
      <c r="A22" s="5" t="s">
        <v>9</v>
      </c>
      <c r="B22" s="12"/>
      <c r="C22" s="13">
        <f>+C12+C17+C20</f>
        <v>1316030.8</v>
      </c>
      <c r="F22" s="26">
        <f>+C22-C49</f>
        <v>0</v>
      </c>
    </row>
    <row r="23" spans="1:6" ht="10.5" customHeight="1" thickTop="1" x14ac:dyDescent="0.25"/>
    <row r="24" spans="1:6" x14ac:dyDescent="0.25">
      <c r="A24" s="3" t="s">
        <v>10</v>
      </c>
    </row>
    <row r="25" spans="1:6" x14ac:dyDescent="0.25">
      <c r="A25" s="5" t="s">
        <v>11</v>
      </c>
    </row>
    <row r="26" spans="1:6" x14ac:dyDescent="0.25">
      <c r="A26" s="1" t="s">
        <v>12</v>
      </c>
      <c r="B26" s="7"/>
      <c r="C26" s="8">
        <v>983927.6</v>
      </c>
    </row>
    <row r="27" spans="1:6" x14ac:dyDescent="0.25">
      <c r="A27" s="1" t="s">
        <v>13</v>
      </c>
      <c r="B27" s="14"/>
      <c r="C27" s="8">
        <v>2274.8000000000002</v>
      </c>
    </row>
    <row r="28" spans="1:6" x14ac:dyDescent="0.25">
      <c r="A28" s="1" t="s">
        <v>51</v>
      </c>
      <c r="B28" s="7"/>
      <c r="C28" s="8">
        <v>101813.4</v>
      </c>
    </row>
    <row r="29" spans="1:6" x14ac:dyDescent="0.25">
      <c r="A29" s="1" t="s">
        <v>43</v>
      </c>
      <c r="B29" s="14"/>
      <c r="C29" s="8">
        <v>18728.099999999999</v>
      </c>
      <c r="D29" s="8"/>
    </row>
    <row r="30" spans="1:6" x14ac:dyDescent="0.25">
      <c r="A30" s="1" t="s">
        <v>61</v>
      </c>
      <c r="B30" s="7"/>
      <c r="C30" s="8">
        <v>23324.5</v>
      </c>
    </row>
    <row r="31" spans="1:6" ht="17.25" x14ac:dyDescent="0.4">
      <c r="A31" s="1" t="s">
        <v>14</v>
      </c>
      <c r="B31" s="15"/>
      <c r="C31" s="9">
        <v>9702.5</v>
      </c>
    </row>
    <row r="32" spans="1:6" x14ac:dyDescent="0.25">
      <c r="B32" s="10"/>
      <c r="C32" s="10">
        <f>SUM(C26:C31)</f>
        <v>1139770.9000000001</v>
      </c>
    </row>
    <row r="33" spans="1:3" ht="9.75" customHeight="1" x14ac:dyDescent="0.25"/>
    <row r="34" spans="1:3" x14ac:dyDescent="0.25">
      <c r="A34" s="5" t="s">
        <v>15</v>
      </c>
    </row>
    <row r="35" spans="1:3" x14ac:dyDescent="0.25">
      <c r="A35" s="1" t="s">
        <v>16</v>
      </c>
      <c r="B35" s="16"/>
      <c r="C35" s="8">
        <v>11873.6</v>
      </c>
    </row>
    <row r="36" spans="1:3" x14ac:dyDescent="0.25">
      <c r="A36" s="1" t="s">
        <v>17</v>
      </c>
      <c r="B36" s="7"/>
      <c r="C36" s="8">
        <v>4590.3</v>
      </c>
    </row>
    <row r="37" spans="1:3" ht="17.25" x14ac:dyDescent="0.4">
      <c r="A37" s="1" t="s">
        <v>14</v>
      </c>
      <c r="B37" s="15"/>
      <c r="C37" s="9">
        <v>2846.4</v>
      </c>
    </row>
    <row r="38" spans="1:3" x14ac:dyDescent="0.25">
      <c r="B38" s="17"/>
      <c r="C38" s="11">
        <f>SUM(C35:C37)</f>
        <v>19310.300000000003</v>
      </c>
    </row>
    <row r="39" spans="1:3" ht="10.5" customHeight="1" x14ac:dyDescent="0.25">
      <c r="A39" s="5"/>
    </row>
    <row r="40" spans="1:3" ht="17.25" x14ac:dyDescent="0.4">
      <c r="A40" s="5" t="s">
        <v>18</v>
      </c>
      <c r="B40" s="18"/>
      <c r="C40" s="9">
        <v>30296.2</v>
      </c>
    </row>
    <row r="42" spans="1:3" x14ac:dyDescent="0.25">
      <c r="A42" s="5" t="s">
        <v>19</v>
      </c>
      <c r="B42" s="17"/>
      <c r="C42" s="11">
        <f>+C32+C38+C40</f>
        <v>1189377.4000000001</v>
      </c>
    </row>
    <row r="43" spans="1:3" ht="6.75" customHeight="1" x14ac:dyDescent="0.25"/>
    <row r="44" spans="1:3" x14ac:dyDescent="0.25">
      <c r="A44" s="5" t="s">
        <v>20</v>
      </c>
    </row>
    <row r="45" spans="1:3" x14ac:dyDescent="0.25">
      <c r="A45" s="1" t="s">
        <v>21</v>
      </c>
      <c r="C45" s="8">
        <v>70788.899999999994</v>
      </c>
    </row>
    <row r="46" spans="1:3" x14ac:dyDescent="0.25">
      <c r="A46" s="1" t="s">
        <v>22</v>
      </c>
      <c r="C46" s="9">
        <v>55864.5</v>
      </c>
    </row>
    <row r="47" spans="1:3" x14ac:dyDescent="0.25">
      <c r="C47" s="11">
        <f>+C45+C46</f>
        <v>126653.4</v>
      </c>
    </row>
    <row r="48" spans="1:3" ht="9.75" customHeight="1" x14ac:dyDescent="0.25"/>
    <row r="49" spans="1:3" ht="15.75" thickBot="1" x14ac:dyDescent="0.3">
      <c r="A49" s="5" t="s">
        <v>23</v>
      </c>
      <c r="C49" s="19">
        <f>+C42+C47</f>
        <v>1316030.8</v>
      </c>
    </row>
    <row r="50" spans="1:3" ht="15.75" thickTop="1" x14ac:dyDescent="0.25"/>
    <row r="51" spans="1:3" hidden="1" x14ac:dyDescent="0.25">
      <c r="C51" s="20">
        <f>+C22-C49</f>
        <v>0</v>
      </c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7" spans="1:3" x14ac:dyDescent="0.25">
      <c r="C57" s="20"/>
    </row>
    <row r="59" spans="1:3" x14ac:dyDescent="0.25">
      <c r="A59" s="27" t="s">
        <v>55</v>
      </c>
      <c r="B59" s="27"/>
      <c r="C59" s="27"/>
    </row>
    <row r="60" spans="1:3" x14ac:dyDescent="0.25">
      <c r="A60" s="27" t="s">
        <v>56</v>
      </c>
      <c r="B60" s="27"/>
      <c r="C60" s="27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zoomScaleNormal="100" workbookViewId="0">
      <selection activeCell="B9" sqref="B9"/>
    </sheetView>
  </sheetViews>
  <sheetFormatPr baseColWidth="10" defaultRowHeight="15" x14ac:dyDescent="0.25"/>
  <cols>
    <col min="1" max="1" width="4.71093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8" t="s">
        <v>1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63</v>
      </c>
      <c r="C3" s="28"/>
      <c r="D3" s="28"/>
    </row>
    <row r="4" spans="2:4" x14ac:dyDescent="0.25">
      <c r="B4" s="29" t="s">
        <v>3</v>
      </c>
      <c r="C4" s="29"/>
      <c r="D4" s="29"/>
    </row>
    <row r="5" spans="2:4" x14ac:dyDescent="0.25">
      <c r="B5" s="21"/>
    </row>
    <row r="6" spans="2:4" x14ac:dyDescent="0.25">
      <c r="B6" s="5" t="s">
        <v>25</v>
      </c>
      <c r="D6" s="6">
        <v>44895</v>
      </c>
    </row>
    <row r="7" spans="2:4" x14ac:dyDescent="0.25">
      <c r="B7" s="1" t="s">
        <v>26</v>
      </c>
      <c r="D7" s="16">
        <v>77731.3</v>
      </c>
    </row>
    <row r="8" spans="2:4" x14ac:dyDescent="0.25">
      <c r="B8" s="1" t="s">
        <v>27</v>
      </c>
      <c r="D8" s="16">
        <v>15227.8</v>
      </c>
    </row>
    <row r="9" spans="2:4" x14ac:dyDescent="0.25">
      <c r="B9" s="1" t="s">
        <v>28</v>
      </c>
      <c r="D9" s="16">
        <v>10083.9</v>
      </c>
    </row>
    <row r="10" spans="2:4" x14ac:dyDescent="0.25">
      <c r="B10" s="1" t="s">
        <v>44</v>
      </c>
      <c r="D10" s="16">
        <v>76.8</v>
      </c>
    </row>
    <row r="11" spans="2:4" x14ac:dyDescent="0.25">
      <c r="B11" s="1" t="s">
        <v>60</v>
      </c>
      <c r="D11" s="16">
        <v>84.7</v>
      </c>
    </row>
    <row r="12" spans="2:4" x14ac:dyDescent="0.25">
      <c r="B12" s="1" t="s">
        <v>29</v>
      </c>
      <c r="D12" s="16">
        <v>1228.5999999999999</v>
      </c>
    </row>
    <row r="13" spans="2:4" x14ac:dyDescent="0.25">
      <c r="B13" s="1" t="s">
        <v>30</v>
      </c>
      <c r="D13" s="16">
        <v>1549.9</v>
      </c>
    </row>
    <row r="14" spans="2:4" x14ac:dyDescent="0.25">
      <c r="B14" s="1" t="s">
        <v>31</v>
      </c>
      <c r="D14" s="9">
        <v>8074.8</v>
      </c>
    </row>
    <row r="15" spans="2:4" x14ac:dyDescent="0.25">
      <c r="D15" s="10">
        <f>SUM(D7:D14)</f>
        <v>114057.8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20212.3</v>
      </c>
    </row>
    <row r="19" spans="2:4" x14ac:dyDescent="0.25">
      <c r="B19" s="1" t="s">
        <v>46</v>
      </c>
      <c r="D19" s="16">
        <v>10174</v>
      </c>
    </row>
    <row r="20" spans="2:4" x14ac:dyDescent="0.25">
      <c r="B20" s="1" t="s">
        <v>52</v>
      </c>
      <c r="D20" s="16">
        <v>695.5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11184.7</v>
      </c>
    </row>
    <row r="23" spans="2:4" x14ac:dyDescent="0.25">
      <c r="D23" s="10">
        <f>SUM(D18:D22)</f>
        <v>42266.5</v>
      </c>
    </row>
    <row r="24" spans="2:4" ht="9" customHeight="1" x14ac:dyDescent="0.25"/>
    <row r="25" spans="2:4" x14ac:dyDescent="0.25">
      <c r="B25" s="5" t="s">
        <v>34</v>
      </c>
      <c r="D25" s="22">
        <v>34485.800000000003</v>
      </c>
    </row>
    <row r="27" spans="2:4" x14ac:dyDescent="0.25">
      <c r="B27" s="5" t="s">
        <v>35</v>
      </c>
      <c r="D27" s="10">
        <f>+D15-D23-D25</f>
        <v>37305.5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19842.5</v>
      </c>
    </row>
    <row r="31" spans="2:4" x14ac:dyDescent="0.25">
      <c r="B31" s="1" t="s">
        <v>38</v>
      </c>
      <c r="D31" s="16">
        <v>20289.8</v>
      </c>
    </row>
    <row r="32" spans="2:4" x14ac:dyDescent="0.25">
      <c r="B32" s="1" t="s">
        <v>39</v>
      </c>
      <c r="D32" s="9">
        <v>3614.2</v>
      </c>
    </row>
    <row r="33" spans="2:4" x14ac:dyDescent="0.25">
      <c r="D33" s="10">
        <f>SUM(D30:D32)</f>
        <v>43746.5</v>
      </c>
    </row>
    <row r="34" spans="2:4" ht="7.5" customHeight="1" x14ac:dyDescent="0.25"/>
    <row r="35" spans="2:4" x14ac:dyDescent="0.25">
      <c r="B35" s="5" t="s">
        <v>59</v>
      </c>
      <c r="D35" s="10">
        <f>+D27-D33</f>
        <v>-6441</v>
      </c>
    </row>
    <row r="37" spans="2:4" x14ac:dyDescent="0.25">
      <c r="B37" s="5" t="s">
        <v>40</v>
      </c>
      <c r="D37" s="9">
        <v>14158.7</v>
      </c>
    </row>
    <row r="39" spans="2:4" x14ac:dyDescent="0.25">
      <c r="B39" s="5" t="s">
        <v>41</v>
      </c>
      <c r="D39" s="10">
        <f>+D35+D37</f>
        <v>7717.7000000000007</v>
      </c>
    </row>
    <row r="40" spans="2:4" ht="8.25" customHeight="1" x14ac:dyDescent="0.25"/>
    <row r="41" spans="2:4" x14ac:dyDescent="0.25">
      <c r="B41" s="5" t="s">
        <v>42</v>
      </c>
      <c r="D41" s="9">
        <v>-1467.8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6249.9000000000005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7" t="s">
        <v>57</v>
      </c>
      <c r="C53" s="27"/>
      <c r="D53" s="27"/>
      <c r="E53" s="27"/>
    </row>
    <row r="54" spans="2:5" s="25" customFormat="1" ht="12" x14ac:dyDescent="0.2">
      <c r="B54" s="27" t="s">
        <v>58</v>
      </c>
      <c r="C54" s="27"/>
      <c r="D54" s="27"/>
      <c r="E54" s="27"/>
    </row>
    <row r="55" spans="2:5" s="25" customFormat="1" ht="12" x14ac:dyDescent="0.2"/>
    <row r="56" spans="2:5" s="25" customFormat="1" ht="12" x14ac:dyDescent="0.2">
      <c r="B56" s="27"/>
      <c r="C56" s="27"/>
      <c r="D56" s="27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2022-12-08T17:58:55Z</cp:lastPrinted>
  <dcterms:created xsi:type="dcterms:W3CDTF">2017-01-03T21:39:03Z</dcterms:created>
  <dcterms:modified xsi:type="dcterms:W3CDTF">2022-12-08T18:00:35Z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