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13_ncr:40001_{C8B2AD0D-0B62-4C69-BBE2-2F2DF5479E28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[2]WIZ!$F$19:$F$30</definedName>
    <definedName name="__10__123Graph_LBL_BC86W_2" hidden="1">[2]WIZ!$F$32:$F$43</definedName>
    <definedName name="__11__123Graph_LBL_BC86W30" hidden="1">[2]WIZ!$AE$32:$AE$43</definedName>
    <definedName name="__12__123Graph_LBL_BC86W90" hidden="1">[2]WIZ!$AF$32:$AF$43</definedName>
    <definedName name="__123Graph_AC86W2CE" hidden="1">[2]WIZ!$G$19:$G$30</definedName>
    <definedName name="__123Graph_AC86W2ROLL" hidden="1">[2]WIZ!$F$19:$F$30</definedName>
    <definedName name="__123Graph_AC86W3CE" hidden="1">[2]WIZ!$J$19:$J$30</definedName>
    <definedName name="__123Graph_AC86W3ROLL" hidden="1">[2]WIZ!$I$19:$I$30</definedName>
    <definedName name="__123Graph_B" hidden="1">[2]WIZ!$G$32:$G$43</definedName>
    <definedName name="__123Graph_BC86W2CE" hidden="1">[2]WIZ!$G$32:$G$43</definedName>
    <definedName name="__123Graph_BC86W2ROLL" hidden="1">[2]WIZ!$F$32:$F$43</definedName>
    <definedName name="__123Graph_BC86W3CE" hidden="1">[2]WIZ!$J$32:$J$43</definedName>
    <definedName name="__123Graph_BC86W3ROLL" hidden="1">[2]WIZ!$I$32:$I$43</definedName>
    <definedName name="__123Graph_LBL_A" hidden="1">[2]WIZ!$G$19:$G$30</definedName>
    <definedName name="__123Graph_LBL_AC86W2CE" hidden="1">[2]WIZ!$G$19:$G$30</definedName>
    <definedName name="__123Graph_LBL_AC86W2ROLL" hidden="1">[2]WIZ!$F$19:$F$30</definedName>
    <definedName name="__123Graph_LBL_AC86W3CE" hidden="1">[2]WIZ!$J$19:$J$30</definedName>
    <definedName name="__123Graph_LBL_AC86W3ROLL" hidden="1">[2]WIZ!$I$19:$I$30</definedName>
    <definedName name="__123Graph_LBL_B" hidden="1">[2]WIZ!$G$32:$G$43</definedName>
    <definedName name="__123Graph_LBL_BC86W2CE" hidden="1">[2]WIZ!$G$32:$G$43</definedName>
    <definedName name="__123Graph_LBL_BC86W2ROLL" hidden="1">[2]WIZ!$F$32:$F$43</definedName>
    <definedName name="__123Graph_LBL_BC86W3CE" hidden="1">[2]WIZ!$J$32:$J$43</definedName>
    <definedName name="__123Graph_LBL_BC86W3ROLL" hidden="1">[2]WIZ!$I$32:$I$43</definedName>
    <definedName name="__123Graph_X" hidden="1">[2]WIZ!$B$19:$B$30</definedName>
    <definedName name="__123Graph_XC86W2CE" hidden="1">[2]WIZ!$B$19:$B$30</definedName>
    <definedName name="__123Graph_XC86W2ROLL" hidden="1">[2]WIZ!$B$19:$B$30</definedName>
    <definedName name="__123Graph_XC86W3CE" hidden="1">[2]WIZ!$B$19:$B$30</definedName>
    <definedName name="__123Graph_XC86W3ROLL" hidden="1">[2]WIZ!$B$19:$B$30</definedName>
    <definedName name="__13__123Graph_XC86W30" hidden="1">[2]WIZ!$B$19:$B$30</definedName>
    <definedName name="__14__123Graph_XC86W90" hidden="1">[2]WIZ!$B$19:$B$30</definedName>
    <definedName name="__2__123Graph_AC86W30" hidden="1">[2]WIZ!$AE$19:$AE$30</definedName>
    <definedName name="__3__123Graph_AC86W90" hidden="1">[2]WIZ!$AF$19:$AF$30</definedName>
    <definedName name="__4__123Graph_BC86W_2" hidden="1">[2]WIZ!$F$32:$F$43</definedName>
    <definedName name="__5__123Graph_BC86W30" hidden="1">[2]WIZ!$AE$32:$AE$43</definedName>
    <definedName name="__6__123Graph_BC86W90" hidden="1">[2]WIZ!$AF$32:$AF$43</definedName>
    <definedName name="__7__123Graph_LBL_AC86W_2" hidden="1">[2]WIZ!$F$19:$F$30</definedName>
    <definedName name="__8__123Graph_LBL_AC86W30" hidden="1">[2]WIZ!$AE$19:$AE$30</definedName>
    <definedName name="__9__123Graph_LBL_AC86W90" hidden="1">[2]WIZ!$AF$19:$AF$30</definedName>
    <definedName name="__GL077803">#REF!</definedName>
    <definedName name="__GL077804">#REF!</definedName>
    <definedName name="_1__123Graph_AC86W_2" hidden="1">[2]WIZ!$F$19:$F$30</definedName>
    <definedName name="_10__123Graph_LBL_BC86W_2" hidden="1">[2]WIZ!$F$32:$F$43</definedName>
    <definedName name="_11__123Graph_LBL_BC86W30" hidden="1">[2]WIZ!$AE$32:$AE$43</definedName>
    <definedName name="_12__123Graph_LBL_BC86W90" hidden="1">[2]WIZ!$AF$32:$AF$43</definedName>
    <definedName name="_13__123Graph_XC86W30" hidden="1">[2]WIZ!$B$19:$B$30</definedName>
    <definedName name="_14__123Graph_XC86W90" hidden="1">[2]WIZ!$B$19:$B$30</definedName>
    <definedName name="_2__123Graph_AC86W30" hidden="1">[2]WIZ!$AE$19:$AE$30</definedName>
    <definedName name="_3__123Graph_AC86W90" hidden="1">[2]WIZ!$AF$19:$AF$30</definedName>
    <definedName name="_4__123Graph_BC86W_2" hidden="1">[2]WIZ!$F$32:$F$43</definedName>
    <definedName name="_5__123Graph_BC86W30" hidden="1">[2]WIZ!$AE$32:$AE$43</definedName>
    <definedName name="_6__123Graph_BC86W90" hidden="1">[2]WIZ!$AF$32:$AF$43</definedName>
    <definedName name="_7__123Graph_LBL_AC86W_2" hidden="1">[2]WIZ!$F$19:$F$30</definedName>
    <definedName name="_8__123Graph_LBL_AC86W30" hidden="1">[2]WIZ!$AE$19:$AE$30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hidden="1">{"'para SB'!$A$1420:$F$1479"}</definedName>
    <definedName name="_xlnm.Print_Area" localSheetId="0">BALANCE!$A$1:$D$59</definedName>
    <definedName name="_xlnm.Print_Area" localSheetId="1">RESULTADOS!$A$1:$D$56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SUMIF([4]Catalogo1!$B:$B,[4]Catalogo2!$A1,[4]Catalogo1!$H:$H)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30" i="2"/>
  <c r="D18" i="2"/>
  <c r="D9" i="2"/>
  <c r="D47" i="1"/>
  <c r="D38" i="1"/>
  <c r="D33" i="1"/>
  <c r="D21" i="1"/>
  <c r="D16" i="1"/>
  <c r="D28" i="2" l="1"/>
  <c r="D35" i="2" s="1"/>
  <c r="D39" i="2" s="1"/>
  <c r="D45" i="2" s="1"/>
  <c r="D39" i="1"/>
  <c r="D48" i="1" s="1"/>
  <c r="D24" i="1"/>
  <c r="F48" i="1" l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<sst xmlns="http://schemas.openxmlformats.org/spreadsheetml/2006/main" count="84" uniqueCount="72">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</sst>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2/11%20-%20NOVIEMBRE%202022%20HOJA%20CONSOLIDACION/HOJA%20CONSOLIDACION%2030%20NOVIEMBRE%202022-BALANCES%20GPO%20IFBAC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SL (Mapeo)"/>
      <sheetName val="LEASING"/>
      <sheetName val="Partida Eliminacion Balance Oct"/>
      <sheetName val="Pda.Eliminacion Est.Resulta Oct"/>
      <sheetName val="Cuadre Noviembre 2022"/>
      <sheetName val="Partida Eliminacion-Patrimonio"/>
      <sheetName val="Anexo partida eliminac.Patrimon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0"/>
  <sheetViews>
    <sheetView showOutlineSymbols="0" defaultGridColor="0" topLeftCell="A33" colorId="57" zoomScaleNormal="100" workbookViewId="0">
      <selection activeCell="D44" sqref="D44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44895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435340619.60000002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375757023.89999998</v>
      </c>
    </row>
    <row r="15" spans="1:12" ht="15" customHeight="1">
      <c r="A15" s="17" t="s">
        <v>10</v>
      </c>
      <c r="B15" s="17"/>
      <c r="C15" s="18"/>
      <c r="D15" s="19">
        <v>2257445854.5999999</v>
      </c>
      <c r="L15" s="20"/>
    </row>
    <row r="16" spans="1:12" ht="15" customHeight="1">
      <c r="C16" s="18"/>
      <c r="D16" s="21">
        <f>SUM(D12:D15)</f>
        <v>3068543498.0999999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1092761.8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30012780.600000001</v>
      </c>
      <c r="L20" s="22"/>
    </row>
    <row r="21" spans="1:12" ht="15" customHeight="1">
      <c r="C21" s="18"/>
      <c r="D21" s="21">
        <f>SUM(D18:D20)</f>
        <v>31353042.400000002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47974354</v>
      </c>
    </row>
    <row r="24" spans="1:12" ht="15.75" customHeight="1" thickBot="1">
      <c r="A24" s="24" t="s">
        <v>17</v>
      </c>
      <c r="B24" s="24"/>
      <c r="C24" s="25"/>
      <c r="D24" s="26">
        <f>+D16+D21+D23</f>
        <v>3147870894.5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2435082062.6000004</v>
      </c>
    </row>
    <row r="29" spans="1:12" ht="15" customHeight="1">
      <c r="A29" s="17" t="s">
        <v>20</v>
      </c>
      <c r="B29" s="17"/>
      <c r="C29" s="28"/>
      <c r="D29" s="13">
        <v>178158117.80000001</v>
      </c>
    </row>
    <row r="30" spans="1:12" ht="15" customHeight="1">
      <c r="A30" s="17" t="s">
        <v>21</v>
      </c>
      <c r="B30" s="17"/>
      <c r="C30" s="28"/>
      <c r="D30" s="13">
        <v>0</v>
      </c>
    </row>
    <row r="31" spans="1:12" ht="15" customHeight="1">
      <c r="A31" s="17" t="s">
        <v>22</v>
      </c>
      <c r="B31" s="17"/>
      <c r="C31" s="28"/>
      <c r="D31" s="13">
        <v>110620508.2</v>
      </c>
    </row>
    <row r="32" spans="1:12" ht="15" customHeight="1">
      <c r="A32" s="17" t="s">
        <v>23</v>
      </c>
      <c r="B32" s="17"/>
      <c r="C32" s="28"/>
      <c r="D32" s="13">
        <v>27098627.300000001</v>
      </c>
    </row>
    <row r="33" spans="1:7" ht="15" customHeight="1">
      <c r="C33" s="28"/>
      <c r="D33" s="21">
        <f>SUM(D28:D32)</f>
        <v>2750959315.9000006</v>
      </c>
    </row>
    <row r="34" spans="1:7" ht="15" customHeight="1">
      <c r="A34" s="2" t="s">
        <v>24</v>
      </c>
      <c r="C34" s="28"/>
      <c r="D34" s="19"/>
    </row>
    <row r="35" spans="1:7" ht="15" customHeight="1">
      <c r="A35" s="2" t="s">
        <v>25</v>
      </c>
      <c r="C35" s="28"/>
      <c r="D35" s="13">
        <v>33967625.600000001</v>
      </c>
    </row>
    <row r="36" spans="1:7" ht="15" customHeight="1">
      <c r="A36" s="2" t="s">
        <v>26</v>
      </c>
      <c r="C36" s="28"/>
      <c r="D36" s="13">
        <v>15484697.800000001</v>
      </c>
    </row>
    <row r="37" spans="1:7" ht="15" customHeight="1">
      <c r="A37" s="2" t="s">
        <v>27</v>
      </c>
      <c r="C37" s="28"/>
      <c r="D37" s="13">
        <v>9827154.5</v>
      </c>
    </row>
    <row r="38" spans="1:7" ht="15" customHeight="1">
      <c r="C38" s="28"/>
      <c r="D38" s="21">
        <f>SUM(D35:D37)</f>
        <v>59279477.900000006</v>
      </c>
    </row>
    <row r="39" spans="1:7" ht="15" customHeight="1">
      <c r="A39" s="24" t="s">
        <v>28</v>
      </c>
      <c r="B39" s="24"/>
      <c r="C39" s="28"/>
      <c r="D39" s="21">
        <f>+D33+D38</f>
        <v>2810238793.8000007</v>
      </c>
    </row>
    <row r="40" spans="1:7" ht="3" customHeight="1">
      <c r="A40" s="29"/>
      <c r="B40" s="29"/>
      <c r="C40" s="28"/>
      <c r="D40" s="19"/>
    </row>
    <row r="41" spans="1:7" ht="15" customHeight="1">
      <c r="A41" s="2" t="s">
        <v>29</v>
      </c>
      <c r="C41" s="28"/>
      <c r="D41" s="30">
        <v>268.3</v>
      </c>
    </row>
    <row r="42" spans="1:7" ht="9.9499999999999993" customHeight="1">
      <c r="C42" s="28"/>
    </row>
    <row r="43" spans="1:7" ht="15" customHeight="1">
      <c r="A43" s="2" t="s">
        <v>30</v>
      </c>
      <c r="C43" s="28"/>
    </row>
    <row r="44" spans="1:7" ht="15" customHeight="1">
      <c r="A44" s="2" t="s">
        <v>31</v>
      </c>
      <c r="C44" s="28"/>
      <c r="D44" s="31">
        <v>146949600</v>
      </c>
    </row>
    <row r="45" spans="1:7" ht="12.75" customHeight="1">
      <c r="A45" s="2" t="s">
        <v>32</v>
      </c>
      <c r="C45" s="28"/>
      <c r="D45" s="2"/>
    </row>
    <row r="46" spans="1:7" ht="12.75" customHeight="1">
      <c r="A46" s="2" t="s">
        <v>33</v>
      </c>
      <c r="C46" s="28"/>
      <c r="D46" s="31">
        <v>190682232.40000001</v>
      </c>
    </row>
    <row r="47" spans="1:7" ht="15" customHeight="1">
      <c r="A47" s="24" t="s">
        <v>34</v>
      </c>
      <c r="B47" s="24"/>
      <c r="C47" s="28"/>
      <c r="D47" s="21">
        <f>SUM(D44:D46)</f>
        <v>337631832.39999998</v>
      </c>
    </row>
    <row r="48" spans="1:7" ht="15" customHeight="1" thickBot="1">
      <c r="A48" s="24" t="s">
        <v>35</v>
      </c>
      <c r="B48" s="24"/>
      <c r="C48" s="25"/>
      <c r="D48" s="26">
        <f>+D39+D41+D47</f>
        <v>3147870894.500001</v>
      </c>
      <c r="F48" s="3">
        <f>+D48-D24</f>
        <v>0</v>
      </c>
      <c r="G48" s="32"/>
    </row>
    <row r="49" spans="1:5" ht="15" customHeight="1" thickTop="1" thickBot="1">
      <c r="A49" s="9"/>
      <c r="B49" s="9"/>
      <c r="C49" s="9"/>
      <c r="D49" s="9"/>
      <c r="E49" s="33"/>
    </row>
    <row r="50" spans="1:5" ht="15" customHeight="1" thickTop="1">
      <c r="A50" s="10"/>
      <c r="B50" s="10"/>
      <c r="C50" s="10"/>
      <c r="D50" s="10"/>
      <c r="E50" s="33"/>
    </row>
    <row r="51" spans="1:5" ht="15" customHeight="1">
      <c r="A51" s="10"/>
      <c r="B51" s="10"/>
      <c r="C51" s="10"/>
      <c r="D51" s="10"/>
      <c r="E51" s="33"/>
    </row>
    <row r="52" spans="1:5" ht="15" customHeight="1">
      <c r="A52" s="34" t="s">
        <v>36</v>
      </c>
      <c r="B52" s="35" t="s">
        <v>37</v>
      </c>
      <c r="C52" s="35"/>
      <c r="D52" s="35"/>
      <c r="E52" s="33"/>
    </row>
    <row r="53" spans="1:5" ht="15" customHeight="1">
      <c r="A53" s="34" t="s">
        <v>38</v>
      </c>
      <c r="B53" s="35" t="s">
        <v>39</v>
      </c>
      <c r="C53" s="35"/>
      <c r="D53" s="35"/>
      <c r="E53" s="33"/>
    </row>
    <row r="54" spans="1:5" ht="15" customHeight="1">
      <c r="A54" s="10"/>
      <c r="B54" s="10"/>
      <c r="C54" s="10"/>
      <c r="D54" s="10"/>
      <c r="E54" s="33"/>
    </row>
    <row r="55" spans="1:5" ht="15" customHeight="1">
      <c r="E55" s="33"/>
    </row>
    <row r="56" spans="1:5" ht="15" customHeight="1">
      <c r="E56" s="33"/>
    </row>
    <row r="57" spans="1:5" ht="15" customHeight="1">
      <c r="D57" s="2"/>
      <c r="E57" s="33"/>
    </row>
    <row r="58" spans="1:5" ht="15" customHeight="1">
      <c r="A58" s="35" t="s">
        <v>40</v>
      </c>
      <c r="B58" s="35"/>
      <c r="C58" s="35"/>
      <c r="D58" s="35"/>
      <c r="E58" s="33"/>
    </row>
    <row r="59" spans="1:5" ht="15" customHeight="1">
      <c r="A59" s="36" t="s">
        <v>41</v>
      </c>
      <c r="B59" s="36"/>
      <c r="C59" s="36"/>
      <c r="D59" s="36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A69" s="37"/>
      <c r="B69" s="37"/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</sheetData>
  <mergeCells count="7">
    <mergeCell ref="A59:D59"/>
    <mergeCell ref="A1:D1"/>
    <mergeCell ref="A2:D2"/>
    <mergeCell ref="A6:D6"/>
    <mergeCell ref="B52:D52"/>
    <mergeCell ref="B53:D53"/>
    <mergeCell ref="A58:D58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2"/>
  <sheetViews>
    <sheetView showGridLines="0" tabSelected="1" topLeftCell="A44" zoomScale="110" zoomScaleNormal="110" workbookViewId="0">
      <selection activeCell="D38" sqref="D38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42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43</v>
      </c>
      <c r="B4" s="42"/>
      <c r="C4" s="42"/>
      <c r="D4" s="42"/>
    </row>
    <row r="5" spans="1:4">
      <c r="A5" s="43">
        <v>44895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44</v>
      </c>
      <c r="B9" s="48"/>
      <c r="D9" s="49">
        <f>SUM(D10:D16)</f>
        <v>276739630.59999996</v>
      </c>
    </row>
    <row r="10" spans="1:4">
      <c r="A10" s="40" t="s">
        <v>45</v>
      </c>
      <c r="D10" s="19">
        <v>182313512.5</v>
      </c>
    </row>
    <row r="11" spans="1:4">
      <c r="A11" s="40" t="s">
        <v>46</v>
      </c>
      <c r="D11" s="19">
        <v>19879087.800000001</v>
      </c>
    </row>
    <row r="12" spans="1:4">
      <c r="A12" s="50" t="s">
        <v>47</v>
      </c>
      <c r="B12" s="50"/>
      <c r="D12" s="19">
        <v>15183082.5</v>
      </c>
    </row>
    <row r="13" spans="1:4">
      <c r="A13" s="50" t="s">
        <v>48</v>
      </c>
      <c r="B13" s="50"/>
      <c r="D13" s="19">
        <v>46142.7</v>
      </c>
    </row>
    <row r="14" spans="1:4">
      <c r="A14" s="40" t="s">
        <v>49</v>
      </c>
      <c r="D14" s="19">
        <v>1427874.2</v>
      </c>
    </row>
    <row r="15" spans="1:4">
      <c r="A15" s="40" t="s">
        <v>50</v>
      </c>
      <c r="D15" s="19">
        <v>3899207.2</v>
      </c>
    </row>
    <row r="16" spans="1:4">
      <c r="A16" s="40" t="s">
        <v>51</v>
      </c>
      <c r="D16" s="19">
        <v>53990723.700000003</v>
      </c>
    </row>
    <row r="17" spans="1:4">
      <c r="A17" s="40" t="s">
        <v>52</v>
      </c>
      <c r="D17" s="51"/>
    </row>
    <row r="18" spans="1:4">
      <c r="A18" s="48" t="s">
        <v>53</v>
      </c>
      <c r="B18" s="48"/>
      <c r="D18" s="49">
        <f>SUM(D19:D24)</f>
        <v>69851990.800000012</v>
      </c>
    </row>
    <row r="19" spans="1:4">
      <c r="A19" s="40" t="s">
        <v>54</v>
      </c>
      <c r="D19" s="52">
        <v>41456181</v>
      </c>
    </row>
    <row r="20" spans="1:4">
      <c r="A20" s="40" t="s">
        <v>55</v>
      </c>
      <c r="D20" s="52">
        <v>7814549.5999999996</v>
      </c>
    </row>
    <row r="21" spans="1:4">
      <c r="A21" s="40" t="s">
        <v>56</v>
      </c>
      <c r="D21" s="52">
        <v>5535009</v>
      </c>
    </row>
    <row r="22" spans="1:4">
      <c r="A22" s="53" t="s">
        <v>57</v>
      </c>
      <c r="B22" s="53"/>
      <c r="D22" s="52">
        <v>62056.2</v>
      </c>
    </row>
    <row r="23" spans="1:4">
      <c r="A23" s="53" t="s">
        <v>58</v>
      </c>
      <c r="B23" s="53"/>
      <c r="D23" s="52">
        <v>461305.59999999998</v>
      </c>
    </row>
    <row r="24" spans="1:4">
      <c r="A24" s="40" t="s">
        <v>59</v>
      </c>
      <c r="D24" s="49">
        <v>14522889.4</v>
      </c>
    </row>
    <row r="25" spans="1:4">
      <c r="A25" s="40" t="s">
        <v>52</v>
      </c>
      <c r="D25" s="54"/>
    </row>
    <row r="26" spans="1:4">
      <c r="A26" s="53" t="s">
        <v>60</v>
      </c>
      <c r="B26" s="53"/>
      <c r="D26" s="49">
        <v>38262493.399999999</v>
      </c>
    </row>
    <row r="27" spans="1:4">
      <c r="D27" s="52"/>
    </row>
    <row r="28" spans="1:4">
      <c r="A28" s="55" t="s">
        <v>61</v>
      </c>
      <c r="B28" s="55"/>
      <c r="D28" s="54">
        <f>SUM(D9-D18-D26)</f>
        <v>168625146.39999995</v>
      </c>
    </row>
    <row r="29" spans="1:4">
      <c r="D29" s="52"/>
    </row>
    <row r="30" spans="1:4">
      <c r="A30" s="48" t="s">
        <v>62</v>
      </c>
      <c r="B30" s="48"/>
      <c r="D30" s="49">
        <f>SUM(D31:D33)</f>
        <v>133042190.3</v>
      </c>
    </row>
    <row r="31" spans="1:4">
      <c r="A31" s="40" t="s">
        <v>63</v>
      </c>
      <c r="D31" s="52">
        <v>40915225.100000001</v>
      </c>
    </row>
    <row r="32" spans="1:4">
      <c r="A32" s="40" t="s">
        <v>64</v>
      </c>
      <c r="D32" s="56">
        <v>82738435.900000006</v>
      </c>
    </row>
    <row r="33" spans="1:6">
      <c r="A33" s="40" t="s">
        <v>65</v>
      </c>
      <c r="D33" s="56">
        <v>9388529.3000000007</v>
      </c>
    </row>
    <row r="34" spans="1:6">
      <c r="D34" s="51"/>
    </row>
    <row r="35" spans="1:6">
      <c r="A35" s="55" t="s">
        <v>66</v>
      </c>
      <c r="B35" s="55"/>
      <c r="D35" s="57">
        <f>SUM(D28-D30)</f>
        <v>35582956.099999949</v>
      </c>
    </row>
    <row r="36" spans="1:6" ht="9.9499999999999993" customHeight="1">
      <c r="A36" s="53"/>
      <c r="B36" s="53"/>
      <c r="D36" s="57"/>
    </row>
    <row r="37" spans="1:6" ht="9.9499999999999993" customHeight="1">
      <c r="A37" s="40" t="s">
        <v>52</v>
      </c>
      <c r="D37" s="52"/>
    </row>
    <row r="38" spans="1:6">
      <c r="A38" s="40" t="s">
        <v>67</v>
      </c>
      <c r="D38" s="49">
        <v>17901100.300000001</v>
      </c>
    </row>
    <row r="39" spans="1:6">
      <c r="A39" s="55" t="s">
        <v>68</v>
      </c>
      <c r="B39" s="55"/>
      <c r="D39" s="54">
        <f>+D35+D38</f>
        <v>53484056.399999946</v>
      </c>
    </row>
    <row r="40" spans="1:6" ht="9.9499999999999993" customHeight="1">
      <c r="D40" s="52"/>
    </row>
    <row r="41" spans="1:6">
      <c r="A41" s="40" t="s">
        <v>69</v>
      </c>
      <c r="D41" s="52">
        <v>-14428473.800000001</v>
      </c>
    </row>
    <row r="42" spans="1:6">
      <c r="A42" s="55" t="s">
        <v>70</v>
      </c>
      <c r="B42" s="55"/>
      <c r="D42" s="51">
        <f>+D39+D41</f>
        <v>39055582.599999949</v>
      </c>
    </row>
    <row r="43" spans="1:6">
      <c r="A43" s="53"/>
      <c r="B43" s="53"/>
      <c r="D43" s="54"/>
    </row>
    <row r="44" spans="1:6">
      <c r="A44" s="40" t="s">
        <v>29</v>
      </c>
      <c r="D44" s="57">
        <v>0</v>
      </c>
    </row>
    <row r="45" spans="1:6" ht="15.75" thickBot="1">
      <c r="A45" s="48" t="s">
        <v>71</v>
      </c>
      <c r="B45" s="48"/>
      <c r="D45" s="58">
        <f>+D42-D44</f>
        <v>39055582.599999949</v>
      </c>
      <c r="F45" s="59"/>
    </row>
    <row r="46" spans="1:6" ht="16.5" thickTop="1" thickBot="1">
      <c r="A46" s="46"/>
      <c r="B46" s="46"/>
      <c r="C46" s="46"/>
      <c r="D46" s="46"/>
    </row>
    <row r="47" spans="1:6" ht="15.75" thickTop="1">
      <c r="A47" s="47"/>
      <c r="B47" s="47"/>
      <c r="C47" s="47"/>
      <c r="D47" s="47"/>
    </row>
    <row r="48" spans="1:6">
      <c r="A48" s="46"/>
      <c r="B48" s="46"/>
      <c r="C48" s="46"/>
    </row>
    <row r="49" spans="1:5" s="2" customFormat="1" ht="15" customHeight="1">
      <c r="A49" s="34" t="s">
        <v>36</v>
      </c>
      <c r="B49" s="35" t="s">
        <v>37</v>
      </c>
      <c r="C49" s="35"/>
      <c r="D49" s="35"/>
      <c r="E49" s="33"/>
    </row>
    <row r="50" spans="1:5" s="2" customFormat="1" ht="15" customHeight="1">
      <c r="A50" s="34" t="s">
        <v>38</v>
      </c>
      <c r="B50" s="35" t="s">
        <v>39</v>
      </c>
      <c r="C50" s="35"/>
      <c r="D50" s="35"/>
      <c r="E50" s="33"/>
    </row>
    <row r="55" spans="1:5">
      <c r="A55" s="35" t="s">
        <v>40</v>
      </c>
      <c r="B55" s="35"/>
      <c r="C55" s="35"/>
      <c r="D55" s="35"/>
    </row>
    <row r="56" spans="1:5">
      <c r="A56" s="36" t="s">
        <v>41</v>
      </c>
      <c r="B56" s="36"/>
      <c r="C56" s="36"/>
      <c r="D56" s="36"/>
    </row>
    <row r="62" spans="1:5">
      <c r="A62" s="60"/>
      <c r="B62" s="60"/>
    </row>
  </sheetData>
  <mergeCells count="7">
    <mergeCell ref="A56:D56"/>
    <mergeCell ref="A1:D1"/>
    <mergeCell ref="A2:D2"/>
    <mergeCell ref="A6:D6"/>
    <mergeCell ref="B49:D49"/>
    <mergeCell ref="B50:D50"/>
    <mergeCell ref="A55:D55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2022-12-12T20:56:19Z</dcterms:created>
  <dcterms:modified xsi:type="dcterms:W3CDTF">2022-12-12T21:08:31Z</dcterms:modified>
</cp:coreProperties>
</file>