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E429DFCB-5142-4010-835D-6A6C3A3E04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Resul-2022'!$A$2:$H$109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86" i="1"/>
  <c r="H86" i="1"/>
  <c r="H17" i="1"/>
  <c r="F94" i="1" l="1"/>
  <c r="F77" i="1"/>
  <c r="F88" i="1" l="1"/>
  <c r="F45" i="1"/>
  <c r="F39" i="1"/>
  <c r="F34" i="1"/>
  <c r="F22" i="1"/>
  <c r="F25" i="1" s="1"/>
  <c r="H45" i="1"/>
  <c r="H39" i="1"/>
  <c r="H34" i="1"/>
  <c r="H22" i="1"/>
  <c r="F95" i="1" l="1"/>
  <c r="F97" i="1" s="1"/>
  <c r="F100" i="1" s="1"/>
  <c r="F40" i="1"/>
  <c r="F46" i="1" s="1"/>
  <c r="H40" i="1"/>
  <c r="H46" i="1" s="1"/>
  <c r="H25" i="1"/>
  <c r="H94" i="1"/>
  <c r="H77" i="1"/>
  <c r="H48" i="1" l="1"/>
  <c r="F48" i="1"/>
  <c r="H88" i="1"/>
  <c r="H95" i="1" l="1"/>
  <c r="H97" i="1" s="1"/>
  <c r="H100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<sst xmlns="http://schemas.openxmlformats.org/spreadsheetml/2006/main" count="78" uniqueCount="68">
  <si>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</si>
  <si>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</si>
  <si>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</si>
  <si>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</si>
  <si>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</si>
  <si>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</si>
  <si>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</si>
  <si>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</si>
  <si>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</si>
  <si>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</si>
  <si>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</si>
  <si>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</si>
  <si>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</si>
  <si>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</si>
  <si>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</si>
  <si>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</si>
  <si>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</si>
  <si>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</si>
  <si>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</si>
  <si>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</si>
  <si>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</si>
  <si>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</si>
  <si>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</si>
  <si>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</si>
  <si>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</si>
  <si>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</si>
  <si>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</si>
  <si>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</si>
  <si>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</si>
  <si>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</si>
  <si>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</si>
  <si>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</si>
  <si>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</si>
  <si>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</si>
  <si>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</si>
  <si>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</si>
  <si>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</si>
  <si>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</si>
  <si>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</si>
  <si>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</si>
  <si>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</si>
  <si>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</si>
  <si>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</si>
  <si>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</si>
  <si>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</si>
  <si>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</si>
  <si>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</si>
  <si>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</si>
  <si>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</si>
  <si>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</si>
  <si>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</si>
  <si>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</si>
  <si>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</si>
  <si>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</si>
  <si>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</si>
  <si>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</si>
  <si>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</si>
  <si>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</si>
  <si>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</si>
  <si>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</si>
  <si>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</si>
  <si>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</si>
  <si>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</si>
  <si>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</si>
  <si>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</si>
  <si>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</si>
  <si>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30 de noviembre 2022 y 2021</t>
  </si>
  <si>
    <t>Por los periodos del 1 de enero al 30 Noviembre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</si>
</sst>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222251</xdr:rowOff>
    </xdr:from>
    <xdr:to>
      <xdr:col>3</xdr:col>
      <xdr:colOff>660856</xdr:colOff>
      <xdr:row>3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36439</xdr:colOff>
      <xdr:row>61</xdr:row>
      <xdr:rowOff>46568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8"/>
  <sheetViews>
    <sheetView tabSelected="1" zoomScale="90" zoomScaleNormal="90" workbookViewId="0">
      <selection sqref="A1:XFD1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2" spans="1:10" ht="18" customHeight="1" x14ac:dyDescent="0.2">
      <c r="A2" s="2"/>
      <c r="B2" s="2"/>
      <c r="C2" s="2"/>
      <c r="D2" s="2"/>
      <c r="E2" s="2"/>
      <c r="F2" s="23"/>
      <c r="G2" s="2"/>
      <c r="H2" s="2"/>
    </row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66"/>
      <c r="E5" s="66"/>
      <c r="F5" s="24"/>
      <c r="G5" s="4"/>
      <c r="H5" s="2"/>
    </row>
    <row r="6" spans="1:10" ht="18" customHeight="1" x14ac:dyDescent="0.2">
      <c r="B6" s="67" t="s">
        <v>0</v>
      </c>
      <c r="C6" s="68"/>
      <c r="D6" s="68"/>
      <c r="E6" s="68"/>
    </row>
    <row r="7" spans="1:10" ht="18" customHeight="1" x14ac:dyDescent="0.2">
      <c r="B7" s="67" t="s">
        <v>1</v>
      </c>
      <c r="C7" s="68"/>
      <c r="D7" s="68"/>
      <c r="E7" s="68"/>
    </row>
    <row r="8" spans="1:10" ht="18" customHeight="1" x14ac:dyDescent="0.2">
      <c r="B8" s="67" t="s">
        <v>66</v>
      </c>
      <c r="C8" s="68"/>
      <c r="D8" s="68"/>
      <c r="E8" s="68"/>
      <c r="F8" s="68"/>
      <c r="G8" s="68"/>
      <c r="H8" s="68"/>
    </row>
    <row r="9" spans="1:10" s="5" customFormat="1" ht="18" customHeight="1" x14ac:dyDescent="0.2">
      <c r="B9" s="70" t="s">
        <v>2</v>
      </c>
      <c r="C9" s="70"/>
      <c r="D9" s="70"/>
      <c r="E9" s="70"/>
      <c r="F9" s="70"/>
      <c r="G9" s="70"/>
      <c r="H9" s="70"/>
      <c r="J9" s="21"/>
    </row>
    <row r="10" spans="1:10" s="5" customFormat="1" ht="18" customHeight="1" x14ac:dyDescent="0.3">
      <c r="B10" s="1"/>
      <c r="C10" s="6"/>
      <c r="D10" s="7"/>
      <c r="E10" s="7"/>
      <c r="F10" s="19"/>
      <c r="G10" s="7"/>
      <c r="H10" s="7"/>
      <c r="J10" s="21"/>
    </row>
    <row r="11" spans="1:10" ht="18" customHeight="1" x14ac:dyDescent="0.2">
      <c r="B11" s="5" t="s">
        <v>3</v>
      </c>
      <c r="C11" s="5"/>
      <c r="D11" s="5"/>
      <c r="F11" s="18">
        <v>2022</v>
      </c>
      <c r="H11" s="18">
        <v>2021</v>
      </c>
    </row>
    <row r="12" spans="1:10" ht="18" customHeight="1" x14ac:dyDescent="0.2">
      <c r="B12" s="5" t="s">
        <v>4</v>
      </c>
      <c r="C12" s="5"/>
      <c r="D12" s="5"/>
      <c r="F12" s="26"/>
      <c r="G12" s="8"/>
      <c r="H12" s="8"/>
    </row>
    <row r="13" spans="1:10" ht="18" customHeight="1" x14ac:dyDescent="0.2">
      <c r="A13" s="9"/>
      <c r="C13" s="3" t="s">
        <v>5</v>
      </c>
      <c r="F13" s="32">
        <v>264233.16273000004</v>
      </c>
      <c r="G13" s="33"/>
      <c r="H13" s="33">
        <v>259747.86913000001</v>
      </c>
    </row>
    <row r="14" spans="1:10" ht="18" customHeight="1" x14ac:dyDescent="0.2">
      <c r="A14" s="9"/>
      <c r="C14" s="3" t="s">
        <v>6</v>
      </c>
      <c r="F14" s="32">
        <v>0</v>
      </c>
      <c r="G14" s="33"/>
      <c r="H14" s="33">
        <v>0</v>
      </c>
    </row>
    <row r="15" spans="1:10" ht="18" customHeight="1" x14ac:dyDescent="0.2">
      <c r="A15" s="9"/>
      <c r="C15" s="3" t="s">
        <v>7</v>
      </c>
      <c r="F15" s="32">
        <v>394321.91621</v>
      </c>
      <c r="G15" s="33"/>
      <c r="H15" s="33">
        <v>374837.74943000003</v>
      </c>
    </row>
    <row r="16" spans="1:10" ht="18" customHeight="1" x14ac:dyDescent="0.2">
      <c r="A16" s="9"/>
      <c r="C16" s="3" t="s">
        <v>8</v>
      </c>
      <c r="F16" s="32">
        <v>1080270.1168800001</v>
      </c>
      <c r="G16" s="33"/>
      <c r="H16" s="33">
        <v>983739.27569000004</v>
      </c>
    </row>
    <row r="17" spans="1:8" ht="18" customHeight="1" x14ac:dyDescent="0.2">
      <c r="A17" s="9"/>
      <c r="F17" s="34">
        <f>SUM(F13:F16)</f>
        <v>1738825.19582</v>
      </c>
      <c r="G17" s="10"/>
      <c r="H17" s="35">
        <f>SUM(H13:H16)</f>
        <v>1618324.8942500001</v>
      </c>
    </row>
    <row r="18" spans="1:8" ht="18" customHeight="1" x14ac:dyDescent="0.2">
      <c r="A18" s="9"/>
      <c r="B18" s="5" t="s">
        <v>9</v>
      </c>
      <c r="C18" s="5"/>
      <c r="F18" s="27"/>
      <c r="G18" s="10"/>
      <c r="H18" s="10"/>
    </row>
    <row r="19" spans="1:8" ht="18" customHeight="1" x14ac:dyDescent="0.2">
      <c r="A19" s="9"/>
      <c r="C19" s="3" t="s">
        <v>10</v>
      </c>
      <c r="F19" s="32">
        <v>6767.0254700000005</v>
      </c>
      <c r="G19" s="33"/>
      <c r="H19" s="33">
        <v>8411.1616599999998</v>
      </c>
    </row>
    <row r="20" spans="1:8" ht="18" customHeight="1" x14ac:dyDescent="0.2">
      <c r="A20" s="9"/>
      <c r="C20" s="3" t="s">
        <v>11</v>
      </c>
      <c r="F20" s="32">
        <v>114.28</v>
      </c>
      <c r="G20" s="33"/>
      <c r="H20" s="33">
        <v>114.28</v>
      </c>
    </row>
    <row r="21" spans="1:8" ht="18" customHeight="1" x14ac:dyDescent="0.2">
      <c r="A21" s="9"/>
      <c r="C21" s="3" t="s">
        <v>12</v>
      </c>
      <c r="F21" s="32">
        <v>11077.84165</v>
      </c>
      <c r="G21" s="33"/>
      <c r="H21" s="33">
        <v>33006.578099999999</v>
      </c>
    </row>
    <row r="22" spans="1:8" ht="18" customHeight="1" x14ac:dyDescent="0.2">
      <c r="A22" s="9"/>
      <c r="F22" s="34">
        <f>SUM(F19:F21)</f>
        <v>17959.147120000001</v>
      </c>
      <c r="G22" s="41"/>
      <c r="H22" s="35">
        <f>SUM(H19:H21)</f>
        <v>41532.019759999996</v>
      </c>
    </row>
    <row r="23" spans="1:8" ht="18" customHeight="1" x14ac:dyDescent="0.2">
      <c r="A23" s="9"/>
      <c r="B23" s="5" t="s">
        <v>13</v>
      </c>
      <c r="C23" s="5"/>
      <c r="F23" s="27"/>
      <c r="G23" s="10"/>
      <c r="H23" s="10"/>
    </row>
    <row r="24" spans="1:8" ht="18" customHeight="1" x14ac:dyDescent="0.2">
      <c r="A24" s="9"/>
      <c r="C24" s="3" t="s">
        <v>14</v>
      </c>
      <c r="F24" s="32">
        <v>15594.938380000001</v>
      </c>
      <c r="G24" s="33"/>
      <c r="H24" s="33">
        <v>15786.285459999999</v>
      </c>
    </row>
    <row r="25" spans="1:8" ht="18" customHeight="1" thickBot="1" x14ac:dyDescent="0.25">
      <c r="A25" s="9"/>
      <c r="B25" s="72" t="s">
        <v>15</v>
      </c>
      <c r="C25" s="68"/>
      <c r="F25" s="38">
        <f>F17+F22+F24</f>
        <v>1772379.2813200001</v>
      </c>
      <c r="G25" s="39"/>
      <c r="H25" s="40">
        <f>H17+H22+H24</f>
        <v>1675643.1994700001</v>
      </c>
    </row>
    <row r="26" spans="1:8" ht="18" customHeight="1" thickTop="1" x14ac:dyDescent="0.2">
      <c r="A26" s="9"/>
      <c r="F26" s="27"/>
      <c r="G26" s="10"/>
      <c r="H26" s="10"/>
    </row>
    <row r="27" spans="1:8" ht="18" customHeight="1" x14ac:dyDescent="0.2">
      <c r="A27" s="9"/>
      <c r="B27" s="72" t="s">
        <v>16</v>
      </c>
      <c r="C27" s="72"/>
      <c r="D27" s="72"/>
      <c r="F27" s="27"/>
      <c r="G27" s="10"/>
      <c r="H27" s="10"/>
    </row>
    <row r="28" spans="1:8" ht="18" customHeight="1" x14ac:dyDescent="0.2">
      <c r="A28" s="9"/>
      <c r="B28" s="5" t="s">
        <v>17</v>
      </c>
      <c r="F28" s="27"/>
      <c r="G28" s="10"/>
      <c r="H28" s="10"/>
    </row>
    <row r="29" spans="1:8" ht="18" customHeight="1" x14ac:dyDescent="0.2">
      <c r="A29" s="9"/>
      <c r="C29" s="3" t="s">
        <v>18</v>
      </c>
      <c r="F29" s="36">
        <v>1451154.6136699999</v>
      </c>
      <c r="G29" s="37"/>
      <c r="H29" s="37">
        <v>1376256.3940999999</v>
      </c>
    </row>
    <row r="30" spans="1:8" ht="18" customHeight="1" x14ac:dyDescent="0.2">
      <c r="A30" s="9"/>
      <c r="C30" s="3" t="s">
        <v>19</v>
      </c>
      <c r="F30" s="36">
        <v>29512.163479999999</v>
      </c>
      <c r="G30" s="37"/>
      <c r="H30" s="37">
        <v>16720.978360000001</v>
      </c>
    </row>
    <row r="31" spans="1:8" ht="18" customHeight="1" x14ac:dyDescent="0.2">
      <c r="A31" s="9"/>
      <c r="C31" s="3" t="s">
        <v>20</v>
      </c>
      <c r="F31" s="36">
        <v>58843.421860000002</v>
      </c>
      <c r="G31" s="37"/>
      <c r="H31" s="37">
        <v>75772.179749999996</v>
      </c>
    </row>
    <row r="32" spans="1:8" ht="18" customHeight="1" x14ac:dyDescent="0.2">
      <c r="A32" s="9"/>
      <c r="C32" s="3" t="s">
        <v>61</v>
      </c>
      <c r="F32" s="36">
        <v>12644.319599999999</v>
      </c>
      <c r="G32" s="37"/>
      <c r="H32" s="37">
        <v>0</v>
      </c>
    </row>
    <row r="33" spans="1:11" ht="18" customHeight="1" x14ac:dyDescent="0.2">
      <c r="A33" s="9"/>
      <c r="C33" s="3" t="s">
        <v>21</v>
      </c>
      <c r="F33" s="32">
        <v>31198.367839999999</v>
      </c>
      <c r="G33" s="33"/>
      <c r="H33" s="33">
        <v>36149.840170000003</v>
      </c>
    </row>
    <row r="34" spans="1:11" ht="18" customHeight="1" x14ac:dyDescent="0.2">
      <c r="A34" s="9"/>
      <c r="E34" s="7"/>
      <c r="F34" s="34">
        <f>SUM(F29:F33)</f>
        <v>1583352.8864500001</v>
      </c>
      <c r="G34" s="41"/>
      <c r="H34" s="35">
        <f>SUM(H29:H33)</f>
        <v>1504899.3923799999</v>
      </c>
    </row>
    <row r="35" spans="1:11" ht="18" customHeight="1" x14ac:dyDescent="0.2">
      <c r="A35" s="9"/>
      <c r="B35" s="72" t="s">
        <v>22</v>
      </c>
      <c r="C35" s="68"/>
      <c r="F35" s="27"/>
      <c r="G35" s="10"/>
      <c r="H35" s="10"/>
    </row>
    <row r="36" spans="1:11" ht="18" customHeight="1" thickBot="1" x14ac:dyDescent="0.25">
      <c r="A36" s="9"/>
      <c r="C36" s="3" t="s">
        <v>23</v>
      </c>
      <c r="F36" s="36">
        <v>8819.9966899999999</v>
      </c>
      <c r="G36" s="37"/>
      <c r="H36" s="37">
        <v>8967.5200800000002</v>
      </c>
    </row>
    <row r="37" spans="1:11" ht="18" customHeight="1" thickBot="1" x14ac:dyDescent="0.25">
      <c r="A37" s="9"/>
      <c r="C37" s="3" t="s">
        <v>24</v>
      </c>
      <c r="F37" s="36">
        <v>6369.2483499999998</v>
      </c>
      <c r="G37" s="37"/>
      <c r="H37" s="37">
        <v>5557.5787499999997</v>
      </c>
      <c r="J37" s="22"/>
    </row>
    <row r="38" spans="1:11" ht="18" customHeight="1" x14ac:dyDescent="0.2">
      <c r="A38" s="9"/>
      <c r="C38" s="3" t="s">
        <v>21</v>
      </c>
      <c r="F38" s="36">
        <v>8138.4485100000002</v>
      </c>
      <c r="G38" s="37"/>
      <c r="H38" s="37">
        <v>7400.2681899999998</v>
      </c>
    </row>
    <row r="39" spans="1:11" ht="18" customHeight="1" x14ac:dyDescent="0.2">
      <c r="A39" s="9"/>
      <c r="F39" s="34">
        <f>SUM(F36:F38)</f>
        <v>23327.69355</v>
      </c>
      <c r="G39" s="41"/>
      <c r="H39" s="35">
        <f>SUM(H36:H38)</f>
        <v>21925.367019999998</v>
      </c>
    </row>
    <row r="40" spans="1:11" ht="18" customHeight="1" x14ac:dyDescent="0.2">
      <c r="A40" s="9"/>
      <c r="B40" s="72" t="s">
        <v>25</v>
      </c>
      <c r="C40" s="68"/>
      <c r="F40" s="34">
        <f>F34+F39</f>
        <v>1606680.58</v>
      </c>
      <c r="G40" s="41"/>
      <c r="H40" s="35">
        <f>H34+H39</f>
        <v>1526824.7593999999</v>
      </c>
    </row>
    <row r="41" spans="1:11" ht="18" customHeight="1" x14ac:dyDescent="0.2">
      <c r="A41" s="9"/>
      <c r="F41" s="27"/>
      <c r="G41" s="10"/>
      <c r="H41" s="10"/>
    </row>
    <row r="42" spans="1:11" ht="18" customHeight="1" x14ac:dyDescent="0.2">
      <c r="A42" s="9"/>
      <c r="B42" s="72" t="s">
        <v>26</v>
      </c>
      <c r="C42" s="68"/>
      <c r="F42" s="27"/>
      <c r="G42" s="10"/>
      <c r="H42" s="10"/>
    </row>
    <row r="43" spans="1:11" ht="18" customHeight="1" x14ac:dyDescent="0.2">
      <c r="A43" s="9"/>
      <c r="B43" s="68" t="s">
        <v>27</v>
      </c>
      <c r="C43" s="68"/>
      <c r="D43" s="68"/>
      <c r="E43" s="68"/>
      <c r="F43" s="36">
        <v>97418.758000000002</v>
      </c>
      <c r="G43" s="37">
        <v>-45029454</v>
      </c>
      <c r="H43" s="37">
        <v>73434.293999999994</v>
      </c>
    </row>
    <row r="44" spans="1:11" ht="18" customHeight="1" x14ac:dyDescent="0.2">
      <c r="A44" s="9"/>
      <c r="B44" s="68" t="s">
        <v>28</v>
      </c>
      <c r="C44" s="68"/>
      <c r="D44" s="68"/>
      <c r="E44" s="68"/>
      <c r="F44" s="36">
        <v>68279.943320000006</v>
      </c>
      <c r="G44" s="37">
        <v>0</v>
      </c>
      <c r="H44" s="37">
        <v>75384.146069999988</v>
      </c>
    </row>
    <row r="45" spans="1:11" ht="18" customHeight="1" x14ac:dyDescent="0.2">
      <c r="A45" s="9"/>
      <c r="B45" s="72" t="s">
        <v>29</v>
      </c>
      <c r="C45" s="68"/>
      <c r="F45" s="62">
        <f>SUM(F43:F44)</f>
        <v>165698.70131999999</v>
      </c>
      <c r="G45" s="61"/>
      <c r="H45" s="63">
        <f>SUM(H43:H44)</f>
        <v>148818.44006999998</v>
      </c>
    </row>
    <row r="46" spans="1:11" ht="18" customHeight="1" thickBot="1" x14ac:dyDescent="0.25">
      <c r="A46" s="9"/>
      <c r="B46" s="72" t="s">
        <v>30</v>
      </c>
      <c r="C46" s="68"/>
      <c r="D46" s="68"/>
      <c r="E46" s="3" t="s">
        <v>30</v>
      </c>
      <c r="F46" s="64">
        <f>F40+F45</f>
        <v>1772379.2813200001</v>
      </c>
      <c r="G46" s="61"/>
      <c r="H46" s="65">
        <f>H40+H45</f>
        <v>1675643.1994699999</v>
      </c>
      <c r="K46" s="20"/>
    </row>
    <row r="47" spans="1:11" ht="18" customHeight="1" thickTop="1" x14ac:dyDescent="0.2">
      <c r="A47" s="11"/>
    </row>
    <row r="48" spans="1:11" ht="18" customHeight="1" x14ac:dyDescent="0.2">
      <c r="A48" s="11"/>
      <c r="F48" s="8">
        <f>F25-F46</f>
        <v>0</v>
      </c>
      <c r="H48" s="8">
        <f>H25-H46</f>
        <v>0</v>
      </c>
    </row>
    <row r="49" spans="1:8" ht="18" customHeight="1" x14ac:dyDescent="0.2">
      <c r="A49" s="11"/>
    </row>
    <row r="50" spans="1:8" ht="18" customHeight="1" x14ac:dyDescent="0.2">
      <c r="A50" s="11"/>
      <c r="F50" s="28"/>
      <c r="H50" s="12"/>
    </row>
    <row r="51" spans="1:8" ht="18" customHeight="1" x14ac:dyDescent="0.2">
      <c r="A51" s="11"/>
    </row>
    <row r="52" spans="1:8" ht="18" customHeight="1" x14ac:dyDescent="0.2">
      <c r="A52" s="11"/>
    </row>
    <row r="53" spans="1:8" ht="18" customHeight="1" x14ac:dyDescent="0.2">
      <c r="A53" s="73"/>
      <c r="B53" s="69"/>
      <c r="C53" s="69"/>
      <c r="D53" s="69"/>
      <c r="E53" s="69"/>
      <c r="F53" s="69"/>
      <c r="G53" s="69"/>
      <c r="H53" s="69"/>
    </row>
    <row r="54" spans="1:8" ht="18" customHeight="1" x14ac:dyDescent="0.2">
      <c r="A54" s="69" t="s">
        <v>62</v>
      </c>
      <c r="B54" s="69"/>
      <c r="C54" s="69"/>
      <c r="D54" s="69" t="s">
        <v>59</v>
      </c>
      <c r="E54" s="69"/>
      <c r="F54" s="69" t="s">
        <v>31</v>
      </c>
      <c r="G54" s="69"/>
      <c r="H54" s="69"/>
    </row>
    <row r="55" spans="1:8" ht="18" customHeight="1" x14ac:dyDescent="0.2">
      <c r="A55" s="69" t="s">
        <v>63</v>
      </c>
      <c r="B55" s="69"/>
      <c r="C55" s="69"/>
      <c r="D55" s="71" t="s">
        <v>60</v>
      </c>
      <c r="E55" s="71"/>
      <c r="F55" s="71" t="s">
        <v>32</v>
      </c>
      <c r="G55" s="71"/>
      <c r="H55" s="71"/>
    </row>
    <row r="56" spans="1:8" ht="18" customHeight="1" x14ac:dyDescent="0.2">
      <c r="A56" s="11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2"/>
      <c r="B59" s="2"/>
      <c r="C59" s="2"/>
      <c r="D59" s="2"/>
      <c r="E59" s="2"/>
      <c r="F59" s="23"/>
      <c r="G59" s="2"/>
      <c r="H59" s="2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66"/>
      <c r="E61" s="66"/>
      <c r="F61" s="24"/>
      <c r="G61" s="4"/>
      <c r="H61" s="2"/>
    </row>
    <row r="62" spans="1:8" ht="18" customHeight="1" x14ac:dyDescent="0.2">
      <c r="A62" s="2"/>
      <c r="B62" s="2"/>
      <c r="C62" s="2"/>
      <c r="D62" s="66"/>
      <c r="E62" s="66"/>
      <c r="F62" s="24"/>
      <c r="G62" s="4"/>
      <c r="H62" s="2"/>
    </row>
    <row r="63" spans="1:8" ht="18" customHeight="1" x14ac:dyDescent="0.2">
      <c r="B63" s="67" t="s">
        <v>0</v>
      </c>
      <c r="C63" s="68"/>
      <c r="D63" s="68"/>
      <c r="E63" s="68"/>
    </row>
    <row r="64" spans="1:8" ht="18" customHeight="1" x14ac:dyDescent="0.2">
      <c r="B64" s="67" t="s">
        <v>33</v>
      </c>
      <c r="C64" s="68"/>
      <c r="D64" s="68"/>
      <c r="E64" s="68"/>
    </row>
    <row r="65" spans="2:10" ht="18" customHeight="1" x14ac:dyDescent="0.2">
      <c r="B65" s="67" t="s">
        <v>67</v>
      </c>
      <c r="C65" s="68"/>
      <c r="D65" s="68"/>
      <c r="E65" s="68"/>
      <c r="F65" s="68"/>
      <c r="G65" s="68"/>
      <c r="H65" s="68"/>
    </row>
    <row r="66" spans="2:10" s="5" customFormat="1" ht="18" customHeight="1" x14ac:dyDescent="0.2">
      <c r="B66" s="74" t="s">
        <v>2</v>
      </c>
      <c r="C66" s="75"/>
      <c r="D66" s="75"/>
      <c r="E66" s="75"/>
      <c r="F66" s="75"/>
      <c r="G66" s="75"/>
      <c r="H66" s="75"/>
      <c r="J66" s="21"/>
    </row>
    <row r="68" spans="2:10" ht="18" customHeight="1" x14ac:dyDescent="0.2">
      <c r="C68" s="5" t="s">
        <v>34</v>
      </c>
      <c r="F68" s="18">
        <v>2022</v>
      </c>
      <c r="G68" s="5"/>
      <c r="H68" s="18">
        <v>2021</v>
      </c>
    </row>
    <row r="69" spans="2:10" ht="18" customHeight="1" x14ac:dyDescent="0.2">
      <c r="C69" s="3" t="s">
        <v>35</v>
      </c>
      <c r="F69" s="31">
        <v>73993.022620000003</v>
      </c>
      <c r="G69" s="17"/>
      <c r="H69" s="17">
        <v>67352.443310000002</v>
      </c>
    </row>
    <row r="70" spans="2:10" ht="18" customHeight="1" x14ac:dyDescent="0.2">
      <c r="C70" s="3" t="s">
        <v>36</v>
      </c>
      <c r="F70" s="31">
        <v>5542.1259</v>
      </c>
      <c r="G70" s="17"/>
      <c r="H70" s="17">
        <v>5573.0592400000005</v>
      </c>
    </row>
    <row r="71" spans="2:10" ht="18" customHeight="1" x14ac:dyDescent="0.2">
      <c r="C71" s="3" t="s">
        <v>37</v>
      </c>
      <c r="F71" s="31">
        <v>25811.765609999999</v>
      </c>
      <c r="G71" s="17"/>
      <c r="H71" s="17">
        <v>14611.83561</v>
      </c>
    </row>
    <row r="72" spans="2:10" ht="18" customHeight="1" x14ac:dyDescent="0.2">
      <c r="C72" s="3" t="s">
        <v>38</v>
      </c>
      <c r="F72" s="31">
        <v>137.27276000000001</v>
      </c>
      <c r="G72" s="17"/>
      <c r="H72" s="17">
        <v>332.28339</v>
      </c>
    </row>
    <row r="73" spans="2:10" ht="18" customHeight="1" x14ac:dyDescent="0.2">
      <c r="C73" s="3" t="s">
        <v>39</v>
      </c>
      <c r="F73" s="31">
        <v>17.588810000000002</v>
      </c>
      <c r="G73" s="17"/>
      <c r="H73" s="17">
        <v>152.56234000000001</v>
      </c>
    </row>
    <row r="74" spans="2:10" ht="18" customHeight="1" x14ac:dyDescent="0.2">
      <c r="C74" s="3" t="s">
        <v>40</v>
      </c>
      <c r="F74" s="31">
        <v>946.16443000000004</v>
      </c>
      <c r="G74" s="17"/>
      <c r="H74" s="17">
        <v>188.62557999999999</v>
      </c>
    </row>
    <row r="75" spans="2:10" ht="18" customHeight="1" x14ac:dyDescent="0.2">
      <c r="C75" s="3" t="s">
        <v>41</v>
      </c>
      <c r="F75" s="31">
        <v>258.86007999999998</v>
      </c>
      <c r="G75" s="17"/>
      <c r="H75" s="17">
        <v>338.94234</v>
      </c>
    </row>
    <row r="76" spans="2:10" ht="18" customHeight="1" x14ac:dyDescent="0.2">
      <c r="C76" s="3" t="s">
        <v>42</v>
      </c>
      <c r="F76" s="31">
        <v>3472.0168200000003</v>
      </c>
      <c r="G76" s="17"/>
      <c r="H76" s="17">
        <v>5803.9131299999999</v>
      </c>
    </row>
    <row r="77" spans="2:10" ht="18" customHeight="1" x14ac:dyDescent="0.2">
      <c r="F77" s="34">
        <f>SUM(F69:F76)</f>
        <v>110178.81703000002</v>
      </c>
      <c r="G77" s="39"/>
      <c r="H77" s="35">
        <f>SUM(H69:H76)</f>
        <v>94353.664940000002</v>
      </c>
    </row>
    <row r="78" spans="2:10" ht="18" customHeight="1" x14ac:dyDescent="0.2">
      <c r="B78" s="72"/>
      <c r="C78" s="68"/>
      <c r="D78" s="68"/>
      <c r="F78" s="27"/>
      <c r="G78" s="10"/>
      <c r="H78" s="10"/>
    </row>
    <row r="79" spans="2:10" ht="18" customHeight="1" x14ac:dyDescent="0.2">
      <c r="C79" s="5"/>
      <c r="F79" s="27"/>
      <c r="G79" s="10"/>
      <c r="H79" s="10"/>
    </row>
    <row r="80" spans="2:10" ht="18" customHeight="1" x14ac:dyDescent="0.2">
      <c r="C80" s="5" t="s">
        <v>43</v>
      </c>
      <c r="F80" s="27"/>
      <c r="G80" s="10"/>
      <c r="H80" s="10"/>
    </row>
    <row r="81" spans="2:8" ht="18" customHeight="1" x14ac:dyDescent="0.2">
      <c r="C81" s="3" t="s">
        <v>44</v>
      </c>
      <c r="F81" s="31">
        <v>38537.980990000004</v>
      </c>
      <c r="G81" s="17"/>
      <c r="H81" s="17">
        <v>28216.611809999999</v>
      </c>
    </row>
    <row r="82" spans="2:8" ht="18" customHeight="1" x14ac:dyDescent="0.2">
      <c r="C82" s="3" t="s">
        <v>45</v>
      </c>
      <c r="F82" s="31">
        <v>4285.4677999999994</v>
      </c>
      <c r="G82" s="17"/>
      <c r="H82" s="17">
        <v>4148.2763100000002</v>
      </c>
    </row>
    <row r="83" spans="2:8" ht="18" customHeight="1" x14ac:dyDescent="0.2">
      <c r="B83" s="5"/>
      <c r="C83" s="3" t="s">
        <v>46</v>
      </c>
      <c r="D83" s="5"/>
      <c r="F83" s="31">
        <v>219.65182000000001</v>
      </c>
      <c r="G83" s="17"/>
      <c r="H83" s="17">
        <v>37.505519999999997</v>
      </c>
    </row>
    <row r="84" spans="2:8" ht="18" customHeight="1" x14ac:dyDescent="0.2">
      <c r="B84" s="5"/>
      <c r="C84" s="3" t="s">
        <v>64</v>
      </c>
      <c r="D84" s="5"/>
      <c r="F84" s="31">
        <v>132.73489999999998</v>
      </c>
      <c r="G84" s="17"/>
      <c r="H84" s="17">
        <v>51.20955</v>
      </c>
    </row>
    <row r="85" spans="2:8" ht="18" customHeight="1" x14ac:dyDescent="0.2">
      <c r="C85" s="3" t="s">
        <v>47</v>
      </c>
      <c r="F85" s="42">
        <v>4780.2232000000004</v>
      </c>
      <c r="G85" s="43"/>
      <c r="H85" s="43">
        <v>3819.9049</v>
      </c>
    </row>
    <row r="86" spans="2:8" ht="18" customHeight="1" x14ac:dyDescent="0.2">
      <c r="F86" s="60">
        <f>SUM(F81:F85)</f>
        <v>47956.058710000005</v>
      </c>
      <c r="G86" s="39"/>
      <c r="H86" s="41">
        <f>SUM(H81:H85)</f>
        <v>36273.508089999996</v>
      </c>
    </row>
    <row r="87" spans="2:8" ht="18" customHeight="1" x14ac:dyDescent="0.2">
      <c r="C87" s="5" t="s">
        <v>48</v>
      </c>
      <c r="F87" s="46">
        <v>12927.416670000001</v>
      </c>
      <c r="G87" s="47"/>
      <c r="H87" s="47">
        <v>9535.4610300000004</v>
      </c>
    </row>
    <row r="88" spans="2:8" ht="18" customHeight="1" x14ac:dyDescent="0.2">
      <c r="C88" s="3" t="s">
        <v>49</v>
      </c>
      <c r="F88" s="44">
        <f>F77-F86-F87</f>
        <v>49295.341650000017</v>
      </c>
      <c r="G88" s="39"/>
      <c r="H88" s="45">
        <f>H77-H86-H87</f>
        <v>48544.695820000008</v>
      </c>
    </row>
    <row r="89" spans="2:8" ht="18" customHeight="1" x14ac:dyDescent="0.2">
      <c r="F89" s="29"/>
      <c r="G89" s="10"/>
      <c r="H89" s="13"/>
    </row>
    <row r="90" spans="2:8" ht="18" customHeight="1" x14ac:dyDescent="0.2">
      <c r="C90" s="5" t="s">
        <v>50</v>
      </c>
      <c r="F90" s="30"/>
      <c r="G90" s="14"/>
      <c r="H90" s="14"/>
    </row>
    <row r="91" spans="2:8" ht="18" customHeight="1" x14ac:dyDescent="0.2">
      <c r="C91" s="3" t="s">
        <v>51</v>
      </c>
      <c r="F91" s="48">
        <v>15962.012710000001</v>
      </c>
      <c r="G91" s="47"/>
      <c r="H91" s="49">
        <v>14938.749230000001</v>
      </c>
    </row>
    <row r="92" spans="2:8" ht="18" customHeight="1" x14ac:dyDescent="0.2">
      <c r="C92" s="3" t="s">
        <v>52</v>
      </c>
      <c r="F92" s="48">
        <v>12174.119199999999</v>
      </c>
      <c r="G92" s="47"/>
      <c r="H92" s="49">
        <v>12463.55882</v>
      </c>
    </row>
    <row r="93" spans="2:8" ht="18" customHeight="1" x14ac:dyDescent="0.2">
      <c r="C93" s="3" t="s">
        <v>53</v>
      </c>
      <c r="F93" s="50">
        <v>1906.0300300000001</v>
      </c>
      <c r="G93" s="47"/>
      <c r="H93" s="51">
        <v>1675.90066</v>
      </c>
    </row>
    <row r="94" spans="2:8" ht="18" customHeight="1" x14ac:dyDescent="0.2">
      <c r="F94" s="58">
        <f>SUM(F91:F93)</f>
        <v>30042.161940000002</v>
      </c>
      <c r="G94" s="39"/>
      <c r="H94" s="59">
        <f>SUM(H91:H93)</f>
        <v>29078.208709999999</v>
      </c>
    </row>
    <row r="95" spans="2:8" ht="18" customHeight="1" x14ac:dyDescent="0.2">
      <c r="C95" s="5" t="s">
        <v>58</v>
      </c>
      <c r="D95" s="5"/>
      <c r="F95" s="44">
        <f>F88-F94</f>
        <v>19253.179710000015</v>
      </c>
      <c r="G95" s="41"/>
      <c r="H95" s="45">
        <f>H88-H94</f>
        <v>19466.487110000009</v>
      </c>
    </row>
    <row r="96" spans="2:8" ht="18" customHeight="1" x14ac:dyDescent="0.2">
      <c r="C96" s="3" t="s">
        <v>65</v>
      </c>
      <c r="F96" s="48">
        <v>1752.5903700000006</v>
      </c>
      <c r="G96" s="17"/>
      <c r="H96" s="49">
        <v>1576.8487599999999</v>
      </c>
    </row>
    <row r="97" spans="1:8" ht="18" customHeight="1" x14ac:dyDescent="0.2">
      <c r="C97" s="72" t="s">
        <v>54</v>
      </c>
      <c r="D97" s="68"/>
      <c r="E97" s="68"/>
      <c r="F97" s="44">
        <f>F95+F96</f>
        <v>21005.770080000017</v>
      </c>
      <c r="G97" s="41"/>
      <c r="H97" s="45">
        <f>H95+H96</f>
        <v>21043.33587000001</v>
      </c>
    </row>
    <row r="98" spans="1:8" ht="18" customHeight="1" x14ac:dyDescent="0.2">
      <c r="C98" s="72" t="s">
        <v>55</v>
      </c>
      <c r="D98" s="68"/>
      <c r="E98" s="68"/>
      <c r="F98" s="52">
        <v>4252.3167999999996</v>
      </c>
      <c r="G98" s="47"/>
      <c r="H98" s="53">
        <v>4814.3363399999998</v>
      </c>
    </row>
    <row r="99" spans="1:8" ht="18" customHeight="1" x14ac:dyDescent="0.2">
      <c r="C99" s="3" t="s">
        <v>56</v>
      </c>
      <c r="F99" s="54">
        <v>0</v>
      </c>
      <c r="G99" s="17"/>
      <c r="H99" s="55">
        <v>0</v>
      </c>
    </row>
    <row r="100" spans="1:8" ht="18" customHeight="1" thickBot="1" x14ac:dyDescent="0.25">
      <c r="C100" s="72" t="s">
        <v>57</v>
      </c>
      <c r="D100" s="68"/>
      <c r="E100" s="68"/>
      <c r="F100" s="56">
        <f>F97-F98-F99</f>
        <v>16753.453280000016</v>
      </c>
      <c r="G100" s="39"/>
      <c r="H100" s="57">
        <f>H97-H98-H99</f>
        <v>16228.99953000001</v>
      </c>
    </row>
    <row r="101" spans="1:8" ht="18" customHeight="1" thickTop="1" x14ac:dyDescent="0.2">
      <c r="C101" s="15"/>
      <c r="D101" s="16"/>
      <c r="E101" s="16"/>
      <c r="F101" s="31"/>
      <c r="H101" s="17"/>
    </row>
    <row r="102" spans="1:8" ht="18" customHeight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A107" s="69" t="s">
        <v>62</v>
      </c>
      <c r="B107" s="69"/>
      <c r="C107" s="69"/>
      <c r="D107" s="69" t="s">
        <v>59</v>
      </c>
      <c r="E107" s="69"/>
      <c r="F107" s="69" t="s">
        <v>31</v>
      </c>
      <c r="G107" s="69"/>
      <c r="H107" s="69"/>
    </row>
    <row r="108" spans="1:8" ht="18" customHeight="1" x14ac:dyDescent="0.2">
      <c r="A108" s="69" t="s">
        <v>63</v>
      </c>
      <c r="B108" s="69"/>
      <c r="C108" s="69"/>
      <c r="D108" s="71" t="s">
        <v>60</v>
      </c>
      <c r="E108" s="71"/>
      <c r="F108" s="69" t="s">
        <v>32</v>
      </c>
      <c r="G108" s="69"/>
      <c r="H108" s="69"/>
    </row>
  </sheetData>
  <mergeCells count="39">
    <mergeCell ref="D62:E62"/>
    <mergeCell ref="A54:C54"/>
    <mergeCell ref="D54:E54"/>
    <mergeCell ref="D61:E61"/>
    <mergeCell ref="C100:E100"/>
    <mergeCell ref="A108:C108"/>
    <mergeCell ref="D108:E108"/>
    <mergeCell ref="B63:E63"/>
    <mergeCell ref="B64:E64"/>
    <mergeCell ref="B65:H65"/>
    <mergeCell ref="B66:H66"/>
    <mergeCell ref="B78:D78"/>
    <mergeCell ref="F108:H108"/>
    <mergeCell ref="A107:C107"/>
    <mergeCell ref="D107:E107"/>
    <mergeCell ref="F107:H107"/>
    <mergeCell ref="C97:E97"/>
    <mergeCell ref="C98:E98"/>
    <mergeCell ref="F55:H55"/>
    <mergeCell ref="A55:C55"/>
    <mergeCell ref="D55:E55"/>
    <mergeCell ref="F53:H53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3:C53"/>
    <mergeCell ref="D5:E5"/>
    <mergeCell ref="B6:E6"/>
    <mergeCell ref="B7:E7"/>
    <mergeCell ref="B8:H8"/>
    <mergeCell ref="F54:H54"/>
    <mergeCell ref="D53:E53"/>
    <mergeCell ref="B9:H9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rowBreaks count="1" manualBreakCount="1">
    <brk id="5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2022-12-08T21:41:21Z</cp:lastPrinted>
  <dcterms:created xsi:type="dcterms:W3CDTF">2017-12-22T17:36:01Z</dcterms:created>
  <dcterms:modified xsi:type="dcterms:W3CDTF">2022-12-08T21:42:08Z</dcterms:modified>
</cp:coreProperties>
</file>