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B41DAB8B-65B0-4842-8DBB-19E49A090B8B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OCT 2022" sheetId="1" r:id="rId1"/>
    <sheet name="ER - OCT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E42" i="2" s="1"/>
  <c r="E48" i="2" s="1"/>
  <c r="E53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<sst xmlns="http://schemas.openxmlformats.org/spreadsheetml/2006/main" count="105" uniqueCount="97">
  <si>
    <t>BANCO DE AMERICA CENTRAL, S.A.</t>
  </si>
  <si>
    <t>Balance General</t>
  </si>
  <si>
    <t>Al 31 de octubre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</si>
  <si>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</si>
  <si>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</si>
  <si>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</si>
  <si>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</si>
  <si>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</si>
  <si>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</si>
  <si>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</si>
  <si>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</si>
  <si>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</si>
  <si>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</si>
  <si>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</si>
  <si>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</si>
  <si>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</si>
  <si>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</si>
  <si>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</si>
  <si>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</si>
  <si>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</si>
  <si>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</si>
  <si>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</si>
  <si>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</si>
  <si>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</si>
  <si>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</si>
  <si>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</si>
  <si>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</si>
  <si>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</si>
  <si>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</si>
  <si>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</si>
  <si>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</si>
  <si>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</si>
  <si>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</si>
  <si>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</si>
  <si>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</si>
  <si>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</si>
  <si>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</si>
  <si>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</si>
  <si>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</si>
  <si>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</si>
  <si>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</si>
  <si>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</si>
  <si>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</si>
  <si>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</si>
  <si>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</si>
  <si>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</si>
  <si>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</si>
  <si>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</si>
  <si>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</si>
  <si>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</si>
  <si>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</si>
  <si>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</si>
  <si>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</si>
  <si>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</si>
  <si>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</si>
  <si>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</si>
  <si>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</si>
  <si>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</si>
  <si>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</si>
  <si>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</si>
  <si>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</si>
  <si>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</si>
  <si>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octubre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</si>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</sst>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39" workbookViewId="0">
      <selection activeCell="B57" sqref="B57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462105889.10000002</v>
      </c>
      <c r="F10" s="9" t="s">
        <v>29</v>
      </c>
      <c r="H10" s="10">
        <v>2420678432.71</v>
      </c>
    </row>
    <row r="11" spans="2:8" x14ac:dyDescent="0.25">
      <c r="B11" s="9" t="s">
        <v>8</v>
      </c>
      <c r="D11" s="10">
        <v>374898851.02999997</v>
      </c>
      <c r="F11" s="9" t="s">
        <v>30</v>
      </c>
      <c r="H11" s="10">
        <v>183001277.81</v>
      </c>
    </row>
    <row r="12" spans="2:8" x14ac:dyDescent="0.25">
      <c r="B12" s="9" t="s">
        <v>9</v>
      </c>
      <c r="D12" s="10">
        <v>2207425359.5900002</v>
      </c>
      <c r="F12" s="9" t="s">
        <v>31</v>
      </c>
      <c r="H12" s="10">
        <v>30375592.91</v>
      </c>
    </row>
    <row r="13" spans="2:8" x14ac:dyDescent="0.25">
      <c r="B13" s="8" t="s">
        <v>10</v>
      </c>
      <c r="D13" s="11">
        <f>SUM(D10:D12)</f>
        <v>3044430099.7200003</v>
      </c>
      <c r="F13" s="9" t="s">
        <v>32</v>
      </c>
      <c r="H13" s="10">
        <v>110763431.48</v>
      </c>
    </row>
    <row r="14" spans="2:8" x14ac:dyDescent="0.25">
      <c r="B14" s="9"/>
      <c r="D14" s="10"/>
      <c r="F14" s="8" t="s">
        <v>33</v>
      </c>
      <c r="H14" s="11">
        <f>SUM(H10:H13)</f>
        <v>2744818734.9099998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670571.54999999935</v>
      </c>
      <c r="F16" s="8" t="s">
        <v>34</v>
      </c>
      <c r="H16" s="10"/>
    </row>
    <row r="17" spans="2:8" x14ac:dyDescent="0.25">
      <c r="B17" s="9" t="s">
        <v>13</v>
      </c>
      <c r="D17" s="10">
        <v>274017.15000000002</v>
      </c>
      <c r="F17" s="9" t="s">
        <v>35</v>
      </c>
      <c r="H17" s="10">
        <v>16478394.380000591</v>
      </c>
    </row>
    <row r="18" spans="2:8" x14ac:dyDescent="0.25">
      <c r="B18" s="9" t="s">
        <v>14</v>
      </c>
      <c r="D18" s="10">
        <v>10479472</v>
      </c>
      <c r="F18" s="9" t="s">
        <v>36</v>
      </c>
      <c r="H18" s="10">
        <v>1063253.97</v>
      </c>
    </row>
    <row r="19" spans="2:8" x14ac:dyDescent="0.25">
      <c r="B19" s="9" t="s">
        <v>15</v>
      </c>
      <c r="D19" s="10">
        <v>6936289.1799999997</v>
      </c>
      <c r="F19" s="9" t="s">
        <v>37</v>
      </c>
      <c r="H19" s="10">
        <v>10418790.720000001</v>
      </c>
    </row>
    <row r="20" spans="2:8" x14ac:dyDescent="0.25">
      <c r="B20" s="8" t="s">
        <v>16</v>
      </c>
      <c r="D20" s="11">
        <f>SUM(D16:D19)</f>
        <v>18360349.879999999</v>
      </c>
      <c r="F20" s="9" t="s">
        <v>38</v>
      </c>
      <c r="H20" s="10">
        <v>8210029.5</v>
      </c>
    </row>
    <row r="21" spans="2:8" x14ac:dyDescent="0.25">
      <c r="B21" s="9"/>
      <c r="D21" s="10"/>
      <c r="F21" s="8" t="s">
        <v>39</v>
      </c>
      <c r="H21" s="11">
        <f>SUM(H17:H20)</f>
        <v>36170468.570000589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2780989203.4800005</v>
      </c>
    </row>
    <row r="24" spans="2:8" x14ac:dyDescent="0.25">
      <c r="B24" s="9" t="s">
        <v>18</v>
      </c>
      <c r="D24" s="10">
        <v>8845303.5600000005</v>
      </c>
      <c r="F24" s="9"/>
      <c r="H24" s="10"/>
    </row>
    <row r="25" spans="2:8" x14ac:dyDescent="0.25">
      <c r="B25" s="9" t="s">
        <v>19</v>
      </c>
      <c r="D25" s="10">
        <v>20912109.460000001</v>
      </c>
      <c r="F25" s="8" t="s">
        <v>41</v>
      </c>
      <c r="H25" s="10"/>
    </row>
    <row r="26" spans="2:8" x14ac:dyDescent="0.25">
      <c r="B26" s="9" t="s">
        <v>20</v>
      </c>
      <c r="D26" s="10">
        <v>4737141.07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34494554.090000004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57990257.920000002</v>
      </c>
    </row>
    <row r="29" spans="2:8" x14ac:dyDescent="0.25">
      <c r="B29" s="9"/>
      <c r="D29" s="10"/>
      <c r="F29" s="9" t="s">
        <v>45</v>
      </c>
      <c r="H29" s="10">
        <v>34826180.119999997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548867.17000000004</v>
      </c>
    </row>
    <row r="32" spans="2:8" x14ac:dyDescent="0.25">
      <c r="B32" s="9"/>
      <c r="D32" s="10"/>
      <c r="F32" s="8" t="s">
        <v>48</v>
      </c>
      <c r="H32" s="11">
        <f>SUM(H26:H31)</f>
        <v>316207175.51000005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3097285003.6900005</v>
      </c>
      <c r="F34" s="8" t="s">
        <v>49</v>
      </c>
      <c r="H34" s="12">
        <f>H32+H23</f>
        <v>3097196378.9900007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30890068.039999999</v>
      </c>
      <c r="F37" s="9" t="s">
        <v>51</v>
      </c>
      <c r="H37" s="10">
        <v>28740757.84</v>
      </c>
    </row>
    <row r="38" spans="2:8" x14ac:dyDescent="0.25">
      <c r="B38" s="9" t="s">
        <v>25</v>
      </c>
      <c r="D38" s="10">
        <v>104357607.56999999</v>
      </c>
      <c r="F38" s="9" t="s">
        <v>52</v>
      </c>
      <c r="H38" s="10">
        <v>106595542.47</v>
      </c>
    </row>
    <row r="39" spans="2:8" x14ac:dyDescent="0.25">
      <c r="B39" s="8" t="s">
        <v>26</v>
      </c>
      <c r="D39" s="11">
        <f>SUM(D37:D38)</f>
        <v>135247675.60999998</v>
      </c>
      <c r="F39" s="8" t="s">
        <v>53</v>
      </c>
      <c r="H39" s="11">
        <f>SUM(H37:H38)</f>
        <v>135336300.31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3232532679.3000007</v>
      </c>
      <c r="F41" s="8" t="s">
        <v>54</v>
      </c>
      <c r="H41" s="12">
        <f>H39+H34</f>
        <v>3232532679.3000007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3307086614173229" right="0.31496062992125984" top="0.35433070866141736" bottom="0.31496062992125984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6"/>
  <sheetViews>
    <sheetView tabSelected="1" topLeftCell="A51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SUM(E9:E16)</f>
        <v>213762352.85000002</v>
      </c>
    </row>
    <row r="9" spans="2:5" x14ac:dyDescent="0.25">
      <c r="B9" s="9" t="s">
        <v>64</v>
      </c>
      <c r="E9" s="10">
        <v>165087992.18000001</v>
      </c>
    </row>
    <row r="10" spans="2:5" x14ac:dyDescent="0.25">
      <c r="B10" s="9" t="s">
        <v>65</v>
      </c>
      <c r="E10" s="10">
        <v>17724941.059999999</v>
      </c>
    </row>
    <row r="11" spans="2:5" x14ac:dyDescent="0.25">
      <c r="B11" s="9" t="s">
        <v>66</v>
      </c>
      <c r="E11" s="10">
        <v>13501753.470000001</v>
      </c>
    </row>
    <row r="12" spans="2:5" x14ac:dyDescent="0.25">
      <c r="B12" s="9" t="s">
        <v>67</v>
      </c>
      <c r="E12" s="10">
        <v>46142.71</v>
      </c>
    </row>
    <row r="13" spans="2:5" x14ac:dyDescent="0.25">
      <c r="B13" s="9" t="s">
        <v>68</v>
      </c>
      <c r="E13" s="10">
        <v>0</v>
      </c>
    </row>
    <row r="14" spans="2:5" x14ac:dyDescent="0.25">
      <c r="B14" s="9" t="s">
        <v>69</v>
      </c>
      <c r="E14" s="10">
        <v>1088143.18</v>
      </c>
    </row>
    <row r="15" spans="2:5" x14ac:dyDescent="0.25">
      <c r="B15" s="9" t="s">
        <v>70</v>
      </c>
      <c r="E15" s="10">
        <v>3481573.02</v>
      </c>
    </row>
    <row r="16" spans="2:5" x14ac:dyDescent="0.25">
      <c r="B16" s="9" t="s">
        <v>71</v>
      </c>
      <c r="E16" s="10">
        <v>12831807.23</v>
      </c>
    </row>
    <row r="17" spans="2:5" x14ac:dyDescent="0.25">
      <c r="B17" s="9"/>
      <c r="E17" s="10"/>
    </row>
    <row r="18" spans="2:5" x14ac:dyDescent="0.25">
      <c r="B18" s="8" t="s">
        <v>72</v>
      </c>
      <c r="E18" s="10"/>
    </row>
    <row r="19" spans="2:5" x14ac:dyDescent="0.25">
      <c r="B19" s="8" t="s">
        <v>73</v>
      </c>
      <c r="E19" s="17">
        <f>SUM(E20:E25)</f>
        <v>51988108.490000002</v>
      </c>
    </row>
    <row r="20" spans="2:5" x14ac:dyDescent="0.25">
      <c r="B20" s="9" t="s">
        <v>74</v>
      </c>
      <c r="E20" s="10">
        <v>37338094.490000002</v>
      </c>
    </row>
    <row r="21" spans="2:5" x14ac:dyDescent="0.25">
      <c r="B21" s="9" t="s">
        <v>75</v>
      </c>
      <c r="E21" s="10">
        <v>6910211.75</v>
      </c>
    </row>
    <row r="22" spans="2:5" x14ac:dyDescent="0.25">
      <c r="B22" s="9" t="s">
        <v>76</v>
      </c>
      <c r="E22" s="10">
        <v>4996129.88</v>
      </c>
    </row>
    <row r="23" spans="2:5" x14ac:dyDescent="0.25">
      <c r="B23" s="9" t="s">
        <v>77</v>
      </c>
      <c r="E23" s="10">
        <v>41143.68</v>
      </c>
    </row>
    <row r="24" spans="2:5" x14ac:dyDescent="0.25">
      <c r="B24" s="9" t="s">
        <v>78</v>
      </c>
      <c r="E24" s="10">
        <v>359936.89</v>
      </c>
    </row>
    <row r="25" spans="2:5" x14ac:dyDescent="0.25">
      <c r="B25" s="9" t="s">
        <v>79</v>
      </c>
      <c r="E25" s="10">
        <v>2342591.7999999998</v>
      </c>
    </row>
    <row r="26" spans="2:5" x14ac:dyDescent="0.25">
      <c r="B26" s="9"/>
      <c r="E26" s="10"/>
    </row>
    <row r="27" spans="2:5" x14ac:dyDescent="0.25">
      <c r="B27" s="9" t="s">
        <v>80</v>
      </c>
      <c r="E27" s="10">
        <v>34434786.969999999</v>
      </c>
    </row>
    <row r="28" spans="2:5" x14ac:dyDescent="0.25">
      <c r="B28" s="9"/>
      <c r="E28" s="18"/>
    </row>
    <row r="29" spans="2:5" x14ac:dyDescent="0.25">
      <c r="B29" s="8" t="s">
        <v>81</v>
      </c>
      <c r="E29" s="13">
        <f>+E8-E19-E27</f>
        <v>127339457.39000002</v>
      </c>
    </row>
    <row r="30" spans="2:5" x14ac:dyDescent="0.25">
      <c r="B30" s="9"/>
      <c r="E30" s="10"/>
    </row>
    <row r="31" spans="2:5" x14ac:dyDescent="0.25">
      <c r="B31" s="8" t="s">
        <v>82</v>
      </c>
      <c r="E31" s="17">
        <f>SUM(E32:E34)</f>
        <v>94153039.370000005</v>
      </c>
    </row>
    <row r="32" spans="2:5" x14ac:dyDescent="0.25">
      <c r="B32" s="9" t="s">
        <v>83</v>
      </c>
      <c r="E32" s="10">
        <v>33542135.920000002</v>
      </c>
    </row>
    <row r="33" spans="2:5" x14ac:dyDescent="0.25">
      <c r="B33" s="9" t="s">
        <v>84</v>
      </c>
      <c r="E33" s="10">
        <v>54262988.780000001</v>
      </c>
    </row>
    <row r="34" spans="2:5" x14ac:dyDescent="0.25">
      <c r="B34" s="9" t="s">
        <v>85</v>
      </c>
      <c r="E34" s="10">
        <v>6347914.6699999999</v>
      </c>
    </row>
    <row r="35" spans="2:5" x14ac:dyDescent="0.25">
      <c r="B35" s="9"/>
      <c r="E35" s="18"/>
    </row>
    <row r="36" spans="2:5" x14ac:dyDescent="0.25">
      <c r="B36" s="8" t="s">
        <v>86</v>
      </c>
      <c r="E36" s="13">
        <f>+E29-E31</f>
        <v>33186418.020000011</v>
      </c>
    </row>
    <row r="37" spans="2:5" x14ac:dyDescent="0.25">
      <c r="B37" s="9"/>
      <c r="E37" s="10"/>
    </row>
    <row r="38" spans="2:5" x14ac:dyDescent="0.25">
      <c r="B38" s="8" t="s">
        <v>87</v>
      </c>
      <c r="E38" s="17">
        <f>SUM(E39:E40)</f>
        <v>12589949.369999999</v>
      </c>
    </row>
    <row r="39" spans="2:5" x14ac:dyDescent="0.25">
      <c r="B39" s="9" t="s">
        <v>88</v>
      </c>
      <c r="E39" s="10">
        <v>14619326.619999999</v>
      </c>
    </row>
    <row r="40" spans="2:5" x14ac:dyDescent="0.25">
      <c r="B40" s="9" t="s">
        <v>89</v>
      </c>
      <c r="E40" s="10">
        <v>-2029377.2499999998</v>
      </c>
    </row>
    <row r="41" spans="2:5" x14ac:dyDescent="0.25">
      <c r="B41" s="9"/>
      <c r="E41" s="18"/>
    </row>
    <row r="42" spans="2:5" x14ac:dyDescent="0.25">
      <c r="B42" s="8" t="s">
        <v>90</v>
      </c>
      <c r="E42" s="13">
        <f>+E36+E38</f>
        <v>45776367.390000008</v>
      </c>
    </row>
    <row r="43" spans="2:5" x14ac:dyDescent="0.25">
      <c r="B43" s="9"/>
      <c r="E43" s="10"/>
    </row>
    <row r="44" spans="2:5" x14ac:dyDescent="0.25">
      <c r="B44" s="9" t="s">
        <v>91</v>
      </c>
      <c r="E44" s="10"/>
    </row>
    <row r="45" spans="2:5" x14ac:dyDescent="0.25">
      <c r="B45" s="9"/>
      <c r="E45" s="10"/>
    </row>
    <row r="46" spans="2:5" x14ac:dyDescent="0.25">
      <c r="B46" s="9" t="s">
        <v>46</v>
      </c>
      <c r="E46" s="10"/>
    </row>
    <row r="47" spans="2:5" x14ac:dyDescent="0.25">
      <c r="B47" s="9"/>
      <c r="E47" s="18"/>
    </row>
    <row r="48" spans="2:5" x14ac:dyDescent="0.25">
      <c r="B48" s="8" t="s">
        <v>92</v>
      </c>
      <c r="E48" s="13">
        <f>+E42+E44+E46</f>
        <v>45776367.390000008</v>
      </c>
    </row>
    <row r="49" spans="2:5" x14ac:dyDescent="0.25">
      <c r="B49" s="9"/>
      <c r="E49" s="10"/>
    </row>
    <row r="50" spans="2:5" x14ac:dyDescent="0.25">
      <c r="B50" s="9" t="s">
        <v>93</v>
      </c>
      <c r="E50" s="10">
        <v>-10950187.27</v>
      </c>
    </row>
    <row r="51" spans="2:5" x14ac:dyDescent="0.25">
      <c r="B51" s="9" t="s">
        <v>94</v>
      </c>
      <c r="E51" s="10">
        <v>0</v>
      </c>
    </row>
    <row r="52" spans="2:5" x14ac:dyDescent="0.25">
      <c r="B52" s="9"/>
      <c r="E52" s="18"/>
    </row>
    <row r="53" spans="2:5" x14ac:dyDescent="0.25">
      <c r="B53" s="8" t="s">
        <v>95</v>
      </c>
      <c r="E53" s="13">
        <f>+E48+E50+E51</f>
        <v>34826180.120000005</v>
      </c>
    </row>
    <row r="54" spans="2:5" x14ac:dyDescent="0.25">
      <c r="B54" s="9"/>
      <c r="E54" s="10"/>
    </row>
    <row r="55" spans="2:5" x14ac:dyDescent="0.25">
      <c r="B55" s="9"/>
      <c r="E55" s="10"/>
    </row>
    <row r="56" spans="2:5" x14ac:dyDescent="0.25">
      <c r="B56" s="9"/>
      <c r="E56" s="10"/>
    </row>
    <row r="57" spans="2:5" x14ac:dyDescent="0.25">
      <c r="B57" s="9"/>
      <c r="E57" s="10"/>
    </row>
    <row r="58" spans="2:5" x14ac:dyDescent="0.25">
      <c r="B58" s="14" t="s">
        <v>96</v>
      </c>
      <c r="C58" s="15" t="s">
        <v>57</v>
      </c>
      <c r="D58" s="15"/>
      <c r="E58" s="15"/>
    </row>
    <row r="59" spans="2:5" x14ac:dyDescent="0.25">
      <c r="B59" s="5" t="s">
        <v>56</v>
      </c>
      <c r="C59" s="3" t="s">
        <v>58</v>
      </c>
      <c r="D59" s="3"/>
      <c r="E59" s="3"/>
    </row>
    <row r="65" spans="2:5" x14ac:dyDescent="0.25">
      <c r="B65" s="15" t="s">
        <v>59</v>
      </c>
      <c r="C65" s="15"/>
      <c r="D65" s="15"/>
      <c r="E65" s="15"/>
    </row>
    <row r="66" spans="2:5" x14ac:dyDescent="0.25">
      <c r="B66" s="3" t="s">
        <v>60</v>
      </c>
      <c r="C66" s="3"/>
      <c r="D66" s="3"/>
      <c r="E66" s="3"/>
    </row>
  </sheetData>
  <mergeCells count="8">
    <mergeCell ref="B65:E65"/>
    <mergeCell ref="B66:E66"/>
    <mergeCell ref="B2:E2"/>
    <mergeCell ref="B3:E3"/>
    <mergeCell ref="B4:E4"/>
    <mergeCell ref="B5:E5"/>
    <mergeCell ref="C58:E58"/>
    <mergeCell ref="C59:E59"/>
  </mergeCells>
  <printOptions horizontalCentered="1"/>
  <pageMargins left="0.70866141732283472" right="0.70866141732283472" top="0.42" bottom="0.45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OCT 2022</vt:lpstr>
      <vt:lpstr>ER - 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2022-11-04T16:30:04Z</cp:lastPrinted>
  <dcterms:created xsi:type="dcterms:W3CDTF">2022-11-04T16:21:02Z</dcterms:created>
  <dcterms:modified xsi:type="dcterms:W3CDTF">2022-11-04T16:30:41Z</dcterms:modified>
</cp:coreProperties>
</file>