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ESTADOS FINANCIERO 2022\"/>
    </mc:Choice>
  </mc:AlternateContent>
  <xr:revisionPtr revIDLastSave="0" documentId="8_{D7482D36-CA91-413B-A8E9-69AB66EA7B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7" i="1" l="1"/>
  <c r="M25" i="1" l="1"/>
  <c r="M110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<sst xmlns="http://schemas.openxmlformats.org/spreadsheetml/2006/main" count="124" uniqueCount="114">
  <si>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</si>
  <si>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</si>
  <si>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</si>
  <si>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</si>
  <si>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</si>
  <si>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</si>
  <si>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</si>
  <si>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</si>
  <si>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</si>
  <si>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</si>
  <si>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</si>
  <si>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</si>
  <si>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</si>
  <si>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</si>
  <si>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</si>
  <si>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</si>
  <si>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</si>
  <si>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</si>
  <si>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</si>
  <si>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</si>
  <si>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</si>
  <si>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</si>
  <si>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</si>
  <si>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</si>
  <si>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</si>
  <si>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</si>
  <si>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</si>
  <si>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</si>
  <si>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</si>
  <si>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</si>
  <si>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</si>
  <si>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</si>
  <si>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</si>
  <si>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</si>
  <si>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</si>
  <si>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</si>
  <si>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</si>
  <si>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</si>
  <si>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</si>
  <si>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</si>
  <si>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</si>
  <si>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</si>
  <si>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</si>
  <si>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</si>
  <si>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</si>
  <si>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</si>
  <si>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</si>
  <si>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</si>
  <si>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</si>
  <si>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</si>
  <si>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</si>
  <si>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</si>
  <si>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</si>
  <si>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</si>
  <si>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</si>
  <si>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</si>
  <si>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</si>
  <si>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</si>
  <si>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</si>
  <si>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</si>
  <si>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</si>
  <si>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</si>
  <si>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</si>
  <si>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</si>
  <si>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</si>
  <si>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</si>
  <si>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</si>
  <si>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</si>
  <si>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</si>
  <si>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</si>
  <si>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</si>
  <si>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</si>
  <si>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</si>
  <si>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</si>
  <si>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</si>
  <si>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</si>
  <si>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</si>
  <si>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</si>
  <si>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</si>
  <si>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</si>
  <si>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</si>
  <si>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</si>
  <si>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</si>
  <si>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</si>
  <si>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</si>
  <si>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</si>
  <si>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</si>
  <si>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</si>
  <si>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</si>
  <si>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</si>
  <si>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</si>
  <si>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</si>
  <si>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</si>
  <si>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</si>
  <si>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</si>
  <si>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</si>
  <si>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</si>
  <si>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</si>
  <si>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</si>
  <si>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</si>
  <si>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</si>
  <si>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</si>
  <si>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</si>
  <si>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</si>
  <si>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</si>
  <si>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</si>
  <si>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</si>
  <si>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</si>
  <si>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</si>
  <si>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</si>
  <si>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</si>
  <si>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Edwin René López                                                        Efraín  Alexander Meléndez </t>
  </si>
  <si>
    <t xml:space="preserve">    Gerente de Finanzas                                                            Contador General</t>
  </si>
  <si>
    <t>BALANCE GENERAL AL 31 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</si>
</sst>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topLeftCell="A100" zoomScale="110" zoomScaleNormal="110" workbookViewId="0">
      <selection activeCell="M110" sqref="M110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3.140625" style="3" customWidth="1"/>
    <col min="8" max="11" width="0" style="3" hidden="1" customWidth="1"/>
    <col min="12" max="12" width="12.14062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1" t="s">
        <v>113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6"/>
      <c r="M5" s="6"/>
      <c r="N5" s="6"/>
      <c r="O5" s="6"/>
    </row>
    <row r="6" spans="1:20" ht="15" customHeight="1" x14ac:dyDescent="0.25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1"/>
      <c r="M6" s="13"/>
      <c r="N6" s="13"/>
      <c r="O6" s="15">
        <f>SUM(M7:M20)</f>
        <v>164449.90000000002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27229.9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1500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1500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135720.00000000003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5023.7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130891.1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6839.1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-7033.9</v>
      </c>
      <c r="M19" s="16"/>
      <c r="N19" s="16"/>
      <c r="O19" s="16"/>
    </row>
    <row r="20" spans="1:16" ht="15" customHeight="1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"/>
      <c r="M20" s="13"/>
      <c r="N20" s="13"/>
      <c r="O20" s="15">
        <f>SUM(M21:M34)</f>
        <v>6165.6999999999989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797.7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82.2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4569.8999999999996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813.7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30.7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248.4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2.9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531.70000000000005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-97.8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3" t="s">
        <v>29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"/>
      <c r="M34" s="13"/>
      <c r="N34" s="13"/>
      <c r="O34" s="15">
        <f>SUM(M35:M51)</f>
        <v>1579.1999999999996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1028.3999999999996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2223.6999999999998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325.10000000000002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432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0.4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-1999.9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550.79999999999995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550.79999999999995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3" t="s">
        <v>46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1"/>
      <c r="M51" s="13"/>
      <c r="N51" s="13"/>
      <c r="O51" s="17">
        <f>SUM(O6+O20+O34)</f>
        <v>172194.80000000005</v>
      </c>
    </row>
    <row r="52" spans="1:16" ht="15" hidden="1" customHeight="1" x14ac:dyDescent="0.25">
      <c r="A52" s="24" t="s">
        <v>47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3" t="s">
        <v>52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1"/>
      <c r="M59" s="13"/>
      <c r="N59" s="13"/>
      <c r="O59" s="15">
        <f>SUM(M60:M62)</f>
        <v>75140.2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54667.4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20472.8</v>
      </c>
      <c r="N61" s="13"/>
      <c r="O61" s="16"/>
    </row>
    <row r="62" spans="1:16" ht="15" customHeight="1" x14ac:dyDescent="0.25">
      <c r="A62" s="23" t="s">
        <v>55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6"/>
      <c r="M62" s="16"/>
      <c r="N62" s="16"/>
      <c r="O62" s="16"/>
    </row>
    <row r="63" spans="1:16" ht="18" customHeight="1" x14ac:dyDescent="0.25">
      <c r="A63" s="23" t="s">
        <v>56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"/>
      <c r="M63" s="13"/>
      <c r="N63" s="13"/>
      <c r="O63" s="15">
        <f>SUM(M64:M79)</f>
        <v>143557.6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98271.9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7575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12859.1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67060.899999999994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9734.5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1042.4000000000001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27050.5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3013.7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24036.799999999999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2447.6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15787.6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3" t="s">
        <v>68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1"/>
      <c r="M79" s="13"/>
      <c r="N79" s="13"/>
      <c r="O79" s="15">
        <f>SUM(M80:M97)</f>
        <v>2944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1375.6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74.099999999999994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457.5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545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75.400000000000006</v>
      </c>
      <c r="M86" s="16"/>
      <c r="N86" s="16"/>
      <c r="O86" s="16"/>
    </row>
    <row r="87" spans="1:15" ht="15" hidden="1" customHeight="1" x14ac:dyDescent="0.25">
      <c r="A87" s="4"/>
      <c r="B87" s="4"/>
      <c r="C87" s="25" t="s">
        <v>110</v>
      </c>
      <c r="D87" s="25"/>
      <c r="E87" s="25"/>
      <c r="F87" s="25"/>
      <c r="G87" s="25"/>
      <c r="H87" s="25"/>
      <c r="I87" s="25"/>
      <c r="J87" s="25"/>
      <c r="K87" s="25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5" t="s">
        <v>26</v>
      </c>
      <c r="D88" s="25"/>
      <c r="E88" s="25"/>
      <c r="F88" s="25"/>
      <c r="G88" s="25"/>
      <c r="H88" s="25"/>
      <c r="I88" s="25"/>
      <c r="J88" s="25"/>
      <c r="K88" s="25"/>
      <c r="L88" s="13">
        <v>223.6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214.6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125.1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8.6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30.8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6" t="s">
        <v>79</v>
      </c>
      <c r="C94" s="26"/>
      <c r="D94" s="26"/>
      <c r="E94" s="26"/>
      <c r="F94" s="26"/>
      <c r="G94" s="26"/>
      <c r="H94" s="26"/>
      <c r="I94" s="26"/>
      <c r="J94" s="26"/>
      <c r="K94" s="13">
        <v>2</v>
      </c>
      <c r="L94" s="13">
        <v>50.1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510.6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843.2</v>
      </c>
      <c r="N96" s="13"/>
      <c r="O96" s="16"/>
    </row>
    <row r="97" spans="1:16" ht="15" hidden="1" customHeight="1" x14ac:dyDescent="0.25">
      <c r="A97" s="23" t="s">
        <v>82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3" t="s">
        <v>85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1"/>
      <c r="M100" s="13"/>
      <c r="N100" s="13"/>
      <c r="O100" s="17">
        <f>SUM(O63+O79+O97)</f>
        <v>146501.6</v>
      </c>
    </row>
    <row r="101" spans="1:16" ht="21.75" customHeight="1" thickTop="1" x14ac:dyDescent="0.25">
      <c r="A101" s="23" t="s">
        <v>86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1"/>
      <c r="M101" s="13"/>
      <c r="N101" s="13"/>
      <c r="O101" s="13">
        <f>SUM(M102:M116)</f>
        <v>25693.200000000001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18200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2203.9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2203.9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29.1</v>
      </c>
      <c r="N108" s="13"/>
      <c r="O108" s="16"/>
    </row>
    <row r="109" spans="1:16" ht="15" customHeight="1" x14ac:dyDescent="0.25">
      <c r="A109" s="4"/>
      <c r="B109" s="25" t="s">
        <v>94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13">
        <v>1851.4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3408.8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3222.8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186</v>
      </c>
      <c r="M115" s="16"/>
      <c r="N115" s="16"/>
      <c r="O115" s="16"/>
    </row>
    <row r="116" spans="1:16" ht="15" customHeight="1" x14ac:dyDescent="0.25">
      <c r="A116" s="23" t="s">
        <v>100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1"/>
      <c r="M116" s="13"/>
      <c r="N116" s="13"/>
      <c r="O116" s="18">
        <f>SUM(O101)</f>
        <v>25693.200000000001</v>
      </c>
    </row>
    <row r="117" spans="1:16" ht="15" hidden="1" customHeight="1" x14ac:dyDescent="0.25">
      <c r="A117" s="23" t="s">
        <v>101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3" t="s">
        <v>107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1"/>
      <c r="M121" s="13"/>
      <c r="N121" s="13"/>
      <c r="O121" s="17">
        <f>SUM(O63+O79+O97+O101+O117)</f>
        <v>172194.80000000002</v>
      </c>
    </row>
    <row r="122" spans="1:16" ht="20.25" customHeight="1" thickTop="1" x14ac:dyDescent="0.25">
      <c r="A122" s="23" t="s">
        <v>104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1"/>
      <c r="M122" s="13"/>
      <c r="N122" s="13"/>
      <c r="O122" s="15">
        <f>SUM(M123:M125)</f>
        <v>75140.2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54667.4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20472.8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111</v>
      </c>
      <c r="K129" s="11"/>
      <c r="L129" s="11"/>
      <c r="M129" s="11"/>
      <c r="N129" s="11"/>
      <c r="O129" s="11"/>
    </row>
    <row r="130" spans="1:15" x14ac:dyDescent="0.25">
      <c r="A130" s="9" t="s">
        <v>112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Mario Osvaldo Mena Flores</cp:lastModifiedBy>
  <cp:lastPrinted>2022-09-07T22:06:24Z</cp:lastPrinted>
  <dcterms:created xsi:type="dcterms:W3CDTF">2011-03-04T20:56:38Z</dcterms:created>
  <dcterms:modified xsi:type="dcterms:W3CDTF">2022-11-17T14:40:07Z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