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Octubre\"/>
    </mc:Choice>
  </mc:AlternateContent>
  <bookViews>
    <workbookView xWindow="0" yWindow="0" windowWidth="20490" windowHeight="681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69" i="2" l="1"/>
  <c r="C73" i="2" s="1"/>
  <c r="C77" i="2" s="1"/>
  <c r="C80" i="2" s="1"/>
  <c r="C31" i="2" s="1"/>
  <c r="C27" i="2"/>
  <c r="C18" i="2"/>
  <c r="C33" i="2" l="1"/>
  <c r="C34" i="2" s="1"/>
  <c r="E34" i="2" s="1"/>
  <c r="E80" i="2" l="1"/>
  <c r="B27" i="2" l="1"/>
  <c r="B69" i="2"/>
  <c r="B73" i="2" s="1"/>
  <c r="B77" i="2" s="1"/>
  <c r="B80" i="2" s="1"/>
  <c r="B31" i="2" l="1"/>
  <c r="B33" i="2" s="1"/>
  <c r="B34" i="2" s="1"/>
  <c r="D34" i="2" s="1"/>
  <c r="D80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<sst xmlns="http://schemas.openxmlformats.org/spreadsheetml/2006/main" count="68" uniqueCount="57">
  <si>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</si>
  <si>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</si>
  <si>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</si>
  <si>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</si>
  <si>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</si>
  <si>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</si>
  <si>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</si>
  <si>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</si>
  <si>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</si>
  <si>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</si>
  <si>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</si>
  <si>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</si>
  <si>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</si>
  <si>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</si>
  <si>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</si>
  <si>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</si>
  <si>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</si>
  <si>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</si>
  <si>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</si>
  <si>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</si>
  <si>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</si>
  <si>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</si>
  <si>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</si>
  <si>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</si>
  <si>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</si>
  <si>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</si>
  <si>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</si>
  <si>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</si>
  <si>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</si>
  <si>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</si>
  <si>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</si>
  <si>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</si>
  <si>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</si>
  <si>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</si>
  <si>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</si>
  <si>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</si>
  <si>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</si>
  <si>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</si>
  <si>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</si>
  <si>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</si>
  <si>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</si>
  <si>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</si>
  <si>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</si>
  <si>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</si>
  <si>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</si>
  <si>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</si>
  <si>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</si>
  <si>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</si>
  <si>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</si>
  <si>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</si>
  <si>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</si>
  <si>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</si>
  <si>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</si>
  <si>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</si>
  <si>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</si>
  <si>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31 DE OCTUBRE DE 2022 y 2021</t>
  </si>
  <si>
    <t>Estados de Resultados del 1 de enero al 31 de Octubre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</si>
</sst>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166" fontId="22" fillId="0" borderId="0" xfId="0" applyNumberFormat="1" applyFont="1"/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76200</xdr:rowOff>
    </xdr:from>
    <xdr:to>
      <xdr:col>0</xdr:col>
      <xdr:colOff>2314575</xdr:colOff>
      <xdr:row>55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4"/>
  <sheetViews>
    <sheetView tabSelected="1" topLeftCell="A42" workbookViewId="0">
      <selection activeCell="E55" sqref="E55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576120.1</v>
      </c>
      <c r="C8" s="17">
        <v>609991.69999999995</v>
      </c>
      <c r="D8" s="5"/>
    </row>
    <row r="9" spans="1:4" x14ac:dyDescent="0.25">
      <c r="A9" s="1" t="s">
        <v>40</v>
      </c>
      <c r="B9" s="17">
        <v>8615.6</v>
      </c>
      <c r="C9" s="17">
        <v>0</v>
      </c>
      <c r="D9" s="5"/>
    </row>
    <row r="10" spans="1:4" x14ac:dyDescent="0.25">
      <c r="A10" s="1" t="s">
        <v>38</v>
      </c>
      <c r="B10" s="17">
        <v>470501.5</v>
      </c>
      <c r="C10" s="17">
        <v>416533.3</v>
      </c>
      <c r="D10" s="5"/>
    </row>
    <row r="11" spans="1:4" x14ac:dyDescent="0.25">
      <c r="A11" s="1" t="s">
        <v>4</v>
      </c>
      <c r="B11" s="17">
        <v>2654951.6</v>
      </c>
      <c r="C11" s="17">
        <v>2449211.9</v>
      </c>
      <c r="D11" s="5"/>
    </row>
    <row r="12" spans="1:4" x14ac:dyDescent="0.25">
      <c r="A12" s="1" t="s">
        <v>37</v>
      </c>
      <c r="B12" s="17">
        <v>720.2</v>
      </c>
      <c r="C12" s="17">
        <v>996.4</v>
      </c>
      <c r="D12" s="5"/>
    </row>
    <row r="13" spans="1:4" x14ac:dyDescent="0.25">
      <c r="A13" s="1" t="s">
        <v>5</v>
      </c>
      <c r="B13" s="17">
        <v>31735.1</v>
      </c>
      <c r="C13" s="17">
        <v>31538.2</v>
      </c>
      <c r="D13" s="5"/>
    </row>
    <row r="14" spans="1:4" x14ac:dyDescent="0.25">
      <c r="A14" s="1" t="s">
        <v>6</v>
      </c>
      <c r="B14" s="17">
        <v>67858.2</v>
      </c>
      <c r="C14" s="17">
        <v>74351.200000000012</v>
      </c>
      <c r="D14" s="5"/>
    </row>
    <row r="15" spans="1:4" ht="15.75" thickBot="1" x14ac:dyDescent="0.3">
      <c r="A15" s="1" t="s">
        <v>7</v>
      </c>
      <c r="B15" s="17">
        <v>109481.60000000001</v>
      </c>
      <c r="C15" s="17">
        <v>113633.4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3919983.9000000004</v>
      </c>
      <c r="C18" s="23">
        <f>SUM(C8:C17)</f>
        <v>3696256.1</v>
      </c>
      <c r="D18" s="5"/>
    </row>
    <row r="19" spans="1:5" x14ac:dyDescent="0.25">
      <c r="A19" s="11" t="s">
        <v>41</v>
      </c>
      <c r="B19" s="19">
        <v>2927892.3</v>
      </c>
      <c r="C19" s="19">
        <v>2789035.2</v>
      </c>
      <c r="D19" s="5"/>
    </row>
    <row r="20" spans="1:5" x14ac:dyDescent="0.25">
      <c r="A20" s="1" t="s">
        <v>35</v>
      </c>
      <c r="B20" s="17">
        <v>23688.3</v>
      </c>
      <c r="C20" s="17">
        <v>152.5</v>
      </c>
      <c r="D20" s="5"/>
    </row>
    <row r="21" spans="1:5" x14ac:dyDescent="0.25">
      <c r="A21" s="1" t="s">
        <v>11</v>
      </c>
      <c r="B21" s="17">
        <v>267536.90000000002</v>
      </c>
      <c r="C21" s="17">
        <v>212708.3</v>
      </c>
      <c r="D21" s="5"/>
    </row>
    <row r="22" spans="1:5" hidden="1" x14ac:dyDescent="0.25">
      <c r="A22" s="1" t="s">
        <v>3</v>
      </c>
      <c r="B22" s="17">
        <v>160385.15294999999</v>
      </c>
      <c r="C22" s="17">
        <v>0</v>
      </c>
      <c r="D22" s="5"/>
    </row>
    <row r="23" spans="1:5" x14ac:dyDescent="0.25">
      <c r="A23" s="1" t="s">
        <v>12</v>
      </c>
      <c r="B23" s="17">
        <v>0</v>
      </c>
      <c r="C23" s="17">
        <v>152831.9</v>
      </c>
      <c r="D23" s="5"/>
    </row>
    <row r="24" spans="1:5" x14ac:dyDescent="0.25">
      <c r="A24" s="1" t="s">
        <v>6</v>
      </c>
      <c r="B24" s="17">
        <v>24986.400000000001</v>
      </c>
      <c r="C24" s="17">
        <v>31739.200000000001</v>
      </c>
      <c r="D24" s="5"/>
    </row>
    <row r="25" spans="1:5" ht="15.75" thickBot="1" x14ac:dyDescent="0.3">
      <c r="A25" s="1" t="s">
        <v>13</v>
      </c>
      <c r="B25" s="17">
        <v>96857.5</v>
      </c>
      <c r="C25" s="17">
        <v>92093.7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3501346.5529499995</v>
      </c>
      <c r="C27" s="18">
        <f>SUM(C19:C25)</f>
        <v>3278560.8000000003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170550.3</v>
      </c>
      <c r="C30" s="17">
        <v>177766.3</v>
      </c>
      <c r="D30" s="5"/>
      <c r="E30" s="5"/>
    </row>
    <row r="31" spans="1:5" ht="15.75" thickBot="1" x14ac:dyDescent="0.3">
      <c r="A31" s="1" t="s">
        <v>45</v>
      </c>
      <c r="B31" s="17">
        <f>B80</f>
        <v>43385.199999999961</v>
      </c>
      <c r="C31" s="25">
        <f>+C80</f>
        <v>35227.199999999983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418637.29999999993</v>
      </c>
      <c r="C33" s="18">
        <f>SUM(C28:C32)</f>
        <v>417695.29999999993</v>
      </c>
      <c r="D33" s="5"/>
    </row>
    <row r="34" spans="1:884" ht="15.75" thickBot="1" x14ac:dyDescent="0.3">
      <c r="A34" s="12" t="s">
        <v>20</v>
      </c>
      <c r="B34" s="23">
        <f>B33+B27</f>
        <v>3919983.8529499993</v>
      </c>
      <c r="C34" s="18">
        <f>C27+C33</f>
        <v>3696256.1</v>
      </c>
      <c r="D34" s="28">
        <f>B34-B18</f>
        <v>-4.7050001099705696E-2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7"/>
      <c r="B49" s="27"/>
      <c r="C49" s="2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7"/>
      <c r="B50" s="27"/>
      <c r="C50" s="2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7"/>
      <c r="B51" s="27"/>
      <c r="C51" s="2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7"/>
      <c r="B52" s="27"/>
      <c r="C52" s="2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7"/>
      <c r="B53" s="27"/>
      <c r="C53" s="2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ht="21" customHeigh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ht="15.75" x14ac:dyDescent="0.25">
      <c r="A57" s="8" t="s">
        <v>43</v>
      </c>
      <c r="B57" s="9"/>
      <c r="C57" s="9"/>
      <c r="D57" s="5"/>
    </row>
    <row r="58" spans="1:884" ht="15.75" x14ac:dyDescent="0.25">
      <c r="A58" s="8" t="s">
        <v>56</v>
      </c>
      <c r="B58" s="9"/>
      <c r="C58" s="9"/>
      <c r="D58" s="5"/>
    </row>
    <row r="59" spans="1:884" ht="15.75" x14ac:dyDescent="0.25">
      <c r="A59" s="8" t="s">
        <v>0</v>
      </c>
      <c r="B59" s="9"/>
      <c r="C59" s="9"/>
      <c r="D59" s="5"/>
    </row>
    <row r="60" spans="1:884" x14ac:dyDescent="0.25">
      <c r="A60" s="1" t="s">
        <v>1</v>
      </c>
      <c r="B60" s="2">
        <v>2022</v>
      </c>
      <c r="C60" s="2">
        <v>2021</v>
      </c>
      <c r="D60" s="5"/>
    </row>
    <row r="61" spans="1:884" x14ac:dyDescent="0.25">
      <c r="A61" s="1" t="s">
        <v>21</v>
      </c>
      <c r="B61" s="16">
        <v>200108.3</v>
      </c>
      <c r="C61" s="16">
        <v>188670.7</v>
      </c>
      <c r="D61" s="5"/>
    </row>
    <row r="62" spans="1:884" x14ac:dyDescent="0.25">
      <c r="A62" s="1" t="s">
        <v>42</v>
      </c>
      <c r="B62" s="17">
        <v>5676.4</v>
      </c>
      <c r="C62" s="17">
        <v>5307.9</v>
      </c>
      <c r="D62" s="5"/>
    </row>
    <row r="63" spans="1:884" x14ac:dyDescent="0.25">
      <c r="A63" s="1" t="s">
        <v>22</v>
      </c>
      <c r="B63" s="17">
        <v>26106.400000000001</v>
      </c>
      <c r="C63" s="17">
        <v>22133.8</v>
      </c>
      <c r="D63" s="5"/>
    </row>
    <row r="64" spans="1:884" x14ac:dyDescent="0.25">
      <c r="A64" s="1" t="s">
        <v>36</v>
      </c>
      <c r="B64" s="17">
        <v>3320.4</v>
      </c>
      <c r="C64" s="17">
        <v>1683.4</v>
      </c>
      <c r="D64" s="5"/>
    </row>
    <row r="65" spans="1:5" x14ac:dyDescent="0.25">
      <c r="A65" s="1" t="s">
        <v>23</v>
      </c>
      <c r="B65" s="17">
        <v>1332.5</v>
      </c>
      <c r="C65" s="17">
        <v>972.2</v>
      </c>
      <c r="D65" s="5"/>
    </row>
    <row r="66" spans="1:5" x14ac:dyDescent="0.25">
      <c r="A66" s="1" t="s">
        <v>24</v>
      </c>
      <c r="B66" s="17">
        <v>15709.1</v>
      </c>
      <c r="C66" s="17">
        <v>13882.3</v>
      </c>
      <c r="D66" s="5"/>
    </row>
    <row r="67" spans="1:5" x14ac:dyDescent="0.25">
      <c r="A67" s="3" t="s">
        <v>25</v>
      </c>
      <c r="B67" s="4">
        <v>69445.2</v>
      </c>
      <c r="C67" s="4">
        <v>64499.8</v>
      </c>
      <c r="D67" s="5"/>
    </row>
    <row r="68" spans="1:5" ht="15.75" thickBot="1" x14ac:dyDescent="0.3">
      <c r="A68" s="13" t="s">
        <v>26</v>
      </c>
      <c r="B68" s="14">
        <v>42876.5</v>
      </c>
      <c r="C68" s="14">
        <v>56256.7</v>
      </c>
      <c r="D68" s="5"/>
    </row>
    <row r="69" spans="1:5" ht="15.75" thickBot="1" x14ac:dyDescent="0.3">
      <c r="A69" s="12" t="s">
        <v>27</v>
      </c>
      <c r="B69" s="23">
        <f>SUM(B61:B66)-B67-B68</f>
        <v>139931.39999999997</v>
      </c>
      <c r="C69" s="18">
        <f>SUM(C61:C66)-C67-C68</f>
        <v>111893.8</v>
      </c>
      <c r="D69" s="5"/>
    </row>
    <row r="70" spans="1:5" x14ac:dyDescent="0.25">
      <c r="A70" s="11" t="s">
        <v>28</v>
      </c>
      <c r="B70" s="19">
        <v>53568.7</v>
      </c>
      <c r="C70" s="19">
        <v>48602.8</v>
      </c>
      <c r="D70" s="5"/>
    </row>
    <row r="71" spans="1:5" x14ac:dyDescent="0.25">
      <c r="A71" s="1" t="s">
        <v>29</v>
      </c>
      <c r="B71" s="17">
        <v>37690.300000000003</v>
      </c>
      <c r="C71" s="17">
        <v>33201.4</v>
      </c>
      <c r="D71" s="5"/>
    </row>
    <row r="72" spans="1:5" ht="15.75" thickBot="1" x14ac:dyDescent="0.3">
      <c r="A72" s="10" t="s">
        <v>30</v>
      </c>
      <c r="B72" s="20">
        <v>12895.1</v>
      </c>
      <c r="C72" s="20">
        <v>12958.8</v>
      </c>
      <c r="D72" s="5"/>
    </row>
    <row r="73" spans="1:5" ht="15.75" thickBot="1" x14ac:dyDescent="0.3">
      <c r="A73" s="12" t="s">
        <v>54</v>
      </c>
      <c r="B73" s="23">
        <f>B69-SUM(B70:B72)</f>
        <v>35777.299999999959</v>
      </c>
      <c r="C73" s="18">
        <f>C69-SUM(C70:C72)</f>
        <v>17130.799999999988</v>
      </c>
      <c r="D73" s="5"/>
    </row>
    <row r="74" spans="1:5" x14ac:dyDescent="0.25">
      <c r="A74" s="11" t="s">
        <v>31</v>
      </c>
      <c r="B74" s="19">
        <v>27867</v>
      </c>
      <c r="C74" s="19">
        <v>34284.5</v>
      </c>
      <c r="D74" s="5"/>
    </row>
    <row r="75" spans="1:5" ht="15.75" thickBot="1" x14ac:dyDescent="0.3">
      <c r="A75" s="1" t="s">
        <v>32</v>
      </c>
      <c r="B75" s="4">
        <v>-1632.6</v>
      </c>
      <c r="C75" s="4">
        <v>-1424.9</v>
      </c>
      <c r="D75" s="5"/>
    </row>
    <row r="76" spans="1:5" ht="15.75" hidden="1" thickBot="1" x14ac:dyDescent="0.3">
      <c r="A76" s="10" t="s">
        <v>33</v>
      </c>
      <c r="B76" s="21"/>
      <c r="C76" s="21"/>
      <c r="D76" s="5"/>
    </row>
    <row r="77" spans="1:5" ht="15.75" thickBot="1" x14ac:dyDescent="0.3">
      <c r="A77" s="12" t="s">
        <v>46</v>
      </c>
      <c r="B77" s="23">
        <f>SUM(B73:B75)</f>
        <v>62011.699999999961</v>
      </c>
      <c r="C77" s="18">
        <f>SUM(C73:C75)</f>
        <v>49990.399999999987</v>
      </c>
      <c r="D77" s="5"/>
    </row>
    <row r="78" spans="1:5" hidden="1" x14ac:dyDescent="0.25">
      <c r="A78" s="11" t="s">
        <v>34</v>
      </c>
      <c r="B78" s="22"/>
      <c r="C78" s="22"/>
      <c r="D78" s="5"/>
    </row>
    <row r="79" spans="1:5" ht="15.75" thickBot="1" x14ac:dyDescent="0.3">
      <c r="A79" s="10" t="s">
        <v>39</v>
      </c>
      <c r="B79" s="14">
        <v>-18626.5</v>
      </c>
      <c r="C79" s="14">
        <v>-14763.2</v>
      </c>
      <c r="D79" s="5"/>
    </row>
    <row r="80" spans="1:5" ht="15.75" thickBot="1" x14ac:dyDescent="0.3">
      <c r="A80" s="12" t="s">
        <v>47</v>
      </c>
      <c r="B80" s="23">
        <f>SUM(B77:B79)</f>
        <v>43385.199999999961</v>
      </c>
      <c r="C80" s="18">
        <f>SUM(C77:C79)</f>
        <v>35227.199999999983</v>
      </c>
      <c r="D80" s="15">
        <f>B80-B31</f>
        <v>0</v>
      </c>
      <c r="E80" s="15">
        <f>C80-C31</f>
        <v>0</v>
      </c>
    </row>
    <row r="81" spans="1:3" x14ac:dyDescent="0.25">
      <c r="A81" s="6" t="s">
        <v>44</v>
      </c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26" t="s">
        <v>50</v>
      </c>
      <c r="B87" s="29" t="s">
        <v>52</v>
      </c>
      <c r="C87" s="29"/>
    </row>
    <row r="88" spans="1:3" x14ac:dyDescent="0.25">
      <c r="A88" s="26" t="s">
        <v>51</v>
      </c>
      <c r="B88" s="29" t="s">
        <v>53</v>
      </c>
      <c r="C88" s="29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29" t="s">
        <v>48</v>
      </c>
      <c r="B93" s="29"/>
      <c r="C93" s="29"/>
    </row>
    <row r="94" spans="1:3" x14ac:dyDescent="0.25">
      <c r="A94" s="29" t="s">
        <v>49</v>
      </c>
      <c r="B94" s="29"/>
      <c r="C94" s="29"/>
    </row>
  </sheetData>
  <mergeCells count="8">
    <mergeCell ref="A93:C93"/>
    <mergeCell ref="A94:C94"/>
    <mergeCell ref="A47:C47"/>
    <mergeCell ref="A48:C48"/>
    <mergeCell ref="B41:C41"/>
    <mergeCell ref="B42:C42"/>
    <mergeCell ref="B87:C87"/>
    <mergeCell ref="B88:C88"/>
  </mergeCells>
  <printOptions horizontalCentered="1"/>
  <pageMargins left="0.78740157480314965" right="0" top="1.181102362204724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2022-11-09T17:47:28Z</cp:lastPrinted>
  <dcterms:created xsi:type="dcterms:W3CDTF">2017-01-11T17:17:53Z</dcterms:created>
  <dcterms:modified xsi:type="dcterms:W3CDTF">2022-11-09T17:47:31Z</dcterms:modified>
</cp:coreProperties>
</file>