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PORTES BCO CUSCATLAN ES\mensual\2022\ESTADOS FINANCIEROS BVES\Octubre\"/>
    </mc:Choice>
  </mc:AlternateContent>
  <bookViews>
    <workbookView xWindow="0" yWindow="0" windowWidth="20490" windowHeight="6810"/>
  </bookViews>
  <sheets>
    <sheet name="EF BCU INDIVIDUALES" sheetId="2" r:id="rId1"/>
  </sheets>
  <definedNames>
    <definedName name="Abrm">#REF!</definedName>
    <definedName name="Agisto_men">#REF!</definedName>
    <definedName name="_xlnm.Print_Area">#REF!</definedName>
    <definedName name="cmpSpoolPath">"C:\Program Files\Symtrax\Compleo\Temp\00000000.txt"</definedName>
    <definedName name="Oct_Acumulado">#REF!</definedName>
    <definedName name="SpoolPath">"C:\Program Files\Symtrax\Compleo\Temp\00000000.txt"</definedName>
  </definedNames>
  <calcPr calcId="162913"/>
</workbook>
</file>

<file path=xl/calcChain.xml><?xml version="1.0" encoding="utf-8"?>
<calcChain xmlns="http://schemas.openxmlformats.org/spreadsheetml/2006/main">
  <c r="B18" i="2" l="1"/>
  <c r="C69" i="2" l="1"/>
  <c r="C73" i="2" s="1"/>
  <c r="C77" i="2" s="1"/>
  <c r="C80" i="2" s="1"/>
  <c r="C31" i="2" s="1"/>
  <c r="C27" i="2"/>
  <c r="C18" i="2"/>
  <c r="C33" i="2" l="1"/>
  <c r="C34" i="2" s="1"/>
  <c r="E34" i="2" s="1"/>
  <c r="E80" i="2" l="1"/>
  <c r="B27" i="2" l="1"/>
  <c r="B69" i="2"/>
  <c r="B73" i="2" s="1"/>
  <c r="B77" i="2" s="1"/>
  <c r="B80" i="2" s="1"/>
  <c r="B31" i="2" l="1"/>
  <c r="B33" i="2" s="1"/>
  <c r="B34" i="2" s="1"/>
  <c r="D34" i="2" s="1"/>
  <c r="D80" i="2" l="1"/>
</calcChain>
</file>

<file path=xl/sharedStrings.xml><?xml version="1.0" encoding="utf-8"?>
<sst xmlns="http://schemas.openxmlformats.org/spreadsheetml/2006/main" count="68" uniqueCount="57">
  <si>
    <t>(Expresado en Miles de US$)</t>
  </si>
  <si>
    <t/>
  </si>
  <si>
    <t>Caja y bancos</t>
  </si>
  <si>
    <t>Reportos y otras op. búrsatiles</t>
  </si>
  <si>
    <t>Cartera de préstamos neta</t>
  </si>
  <si>
    <t>Inversiones accionarias</t>
  </si>
  <si>
    <t>Diversos</t>
  </si>
  <si>
    <t>Activo fijo neto</t>
  </si>
  <si>
    <t>Crédito mercantil</t>
  </si>
  <si>
    <t>Otros</t>
  </si>
  <si>
    <t>TOTAL ACTIVO</t>
  </si>
  <si>
    <t>Préstamos de otros bancos</t>
  </si>
  <si>
    <t>Titulo de emisión propia</t>
  </si>
  <si>
    <t>Otros pasivos</t>
  </si>
  <si>
    <t>Interés minoritario en afiliadas</t>
  </si>
  <si>
    <t>TOTAL PASIVO</t>
  </si>
  <si>
    <t>Capital social pagado</t>
  </si>
  <si>
    <t>Patrimonio restringido</t>
  </si>
  <si>
    <t>Utilidades y reservas acumuladas</t>
  </si>
  <si>
    <t>TOTAL PATRIMONIO</t>
  </si>
  <si>
    <t>TOTAL PASIVO Y PATRIMONIO</t>
  </si>
  <si>
    <t>Intereses por préstamos</t>
  </si>
  <si>
    <t>Ingresos por inversiones, reportos y otros</t>
  </si>
  <si>
    <t>Operaciones en monedas extranjera</t>
  </si>
  <si>
    <t>Otros servicios y contingencias</t>
  </si>
  <si>
    <t>Costos de operación</t>
  </si>
  <si>
    <t>Reserva de saneamiento</t>
  </si>
  <si>
    <t>Utilidad Bruta</t>
  </si>
  <si>
    <t>Gastos de funcionarios y empleados</t>
  </si>
  <si>
    <t>Gastos generales</t>
  </si>
  <si>
    <t>Depreciaciones y amortizaciones</t>
  </si>
  <si>
    <t>Otros ingresos</t>
  </si>
  <si>
    <t>Otros egresos</t>
  </si>
  <si>
    <t>Interés minoritario</t>
  </si>
  <si>
    <t>Reserva legal</t>
  </si>
  <si>
    <t>Préstamo del Banco de Desarrollo de El Salvador</t>
  </si>
  <si>
    <t>Intereses sobre depósitos</t>
  </si>
  <si>
    <t>Bienes recibidos en pago netos</t>
  </si>
  <si>
    <t>Inversiones financieras netas</t>
  </si>
  <si>
    <t>Impuesto sobre la renta</t>
  </si>
  <si>
    <t>Reportos y otras operaciones búrsatiles</t>
  </si>
  <si>
    <t>Depósitos de clientes</t>
  </si>
  <si>
    <t>Comisiones y otros ingresos por préstamos</t>
  </si>
  <si>
    <t>BANCO CUSCATLAN DE EL SALVADOR, S.A.</t>
  </si>
  <si>
    <t>Firmados por:</t>
  </si>
  <si>
    <t>Utilidad del presente ejercicio</t>
  </si>
  <si>
    <t>Utilidad antes de Impuesto</t>
  </si>
  <si>
    <t>Utilidad Neta</t>
  </si>
  <si>
    <r>
      <t>Ricardo Ernesto Mej</t>
    </r>
    <r>
      <rPr>
        <sz val="11"/>
        <color theme="1"/>
        <rFont val="Calibri"/>
        <family val="2"/>
      </rPr>
      <t>ía Reinoza</t>
    </r>
  </si>
  <si>
    <t>Contador</t>
  </si>
  <si>
    <t>José Eduardo Luna Roshardt</t>
  </si>
  <si>
    <t xml:space="preserve">          Representante Legal</t>
  </si>
  <si>
    <t xml:space="preserve">    Gerardo Emilio Kuri Nosthas</t>
  </si>
  <si>
    <t xml:space="preserve">    Director de Finanzas</t>
  </si>
  <si>
    <t>Utilidad de Operación</t>
  </si>
  <si>
    <t>BALANCE GENERAL AL 31 DE OCTUBRE DE 2022 y 2021</t>
  </si>
  <si>
    <t>Estados de Resultados del 1 de enero al 31 de Octubre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</si>
</sst>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#,##0.0_);[Red]\(#,##0.0\)"/>
    <numFmt numFmtId="166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</cellStyleXfs>
  <cellXfs count="30">
    <xf numFmtId="0" fontId="0" fillId="0" borderId="0" xfId="0"/>
    <xf numFmtId="0" fontId="18" fillId="0" borderId="10" xfId="0" applyFont="1" applyFill="1" applyBorder="1" applyAlignment="1" applyProtection="1">
      <alignment horizontal="left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left" vertical="center"/>
    </xf>
    <xf numFmtId="165" fontId="19" fillId="0" borderId="10" xfId="42" applyNumberFormat="1" applyFont="1" applyFill="1" applyBorder="1" applyAlignment="1" applyProtection="1">
      <alignment horizontal="right" vertical="center"/>
    </xf>
    <xf numFmtId="43" fontId="0" fillId="0" borderId="0" xfId="0" applyNumberFormat="1"/>
    <xf numFmtId="43" fontId="0" fillId="33" borderId="0" xfId="0" applyNumberFormat="1" applyFill="1"/>
    <xf numFmtId="0" fontId="0" fillId="33" borderId="0" xfId="0" applyFill="1"/>
    <xf numFmtId="0" fontId="20" fillId="34" borderId="11" xfId="0" applyNumberFormat="1" applyFont="1" applyFill="1" applyBorder="1" applyAlignment="1" applyProtection="1">
      <alignment horizontal="centerContinuous" vertical="center"/>
    </xf>
    <xf numFmtId="0" fontId="20" fillId="34" borderId="12" xfId="0" applyNumberFormat="1" applyFont="1" applyFill="1" applyBorder="1" applyAlignment="1" applyProtection="1">
      <alignment horizontal="centerContinuous" vertical="center"/>
    </xf>
    <xf numFmtId="0" fontId="18" fillId="0" borderId="13" xfId="0" applyFont="1" applyFill="1" applyBorder="1" applyAlignment="1" applyProtection="1">
      <alignment horizontal="left" vertical="center"/>
    </xf>
    <xf numFmtId="0" fontId="18" fillId="0" borderId="14" xfId="0" applyFont="1" applyFill="1" applyBorder="1" applyAlignment="1" applyProtection="1">
      <alignment horizontal="left" vertical="center"/>
    </xf>
    <xf numFmtId="0" fontId="19" fillId="0" borderId="15" xfId="0" applyFont="1" applyFill="1" applyBorder="1" applyAlignment="1" applyProtection="1">
      <alignment horizontal="left" vertical="center"/>
    </xf>
    <xf numFmtId="0" fontId="19" fillId="0" borderId="13" xfId="0" applyFont="1" applyFill="1" applyBorder="1" applyAlignment="1" applyProtection="1">
      <alignment horizontal="left" vertical="center"/>
    </xf>
    <xf numFmtId="165" fontId="19" fillId="0" borderId="13" xfId="42" applyNumberFormat="1" applyFont="1" applyFill="1" applyBorder="1" applyAlignment="1" applyProtection="1">
      <alignment horizontal="right" vertical="center"/>
    </xf>
    <xf numFmtId="43" fontId="22" fillId="0" borderId="0" xfId="0" applyNumberFormat="1" applyFont="1"/>
    <xf numFmtId="165" fontId="18" fillId="0" borderId="10" xfId="43" applyNumberFormat="1" applyFont="1" applyFill="1" applyBorder="1" applyAlignment="1" applyProtection="1">
      <alignment horizontal="right" vertical="center"/>
    </xf>
    <xf numFmtId="165" fontId="18" fillId="0" borderId="10" xfId="42" applyNumberFormat="1" applyFont="1" applyFill="1" applyBorder="1" applyAlignment="1" applyProtection="1">
      <alignment horizontal="right" vertical="center"/>
    </xf>
    <xf numFmtId="165" fontId="19" fillId="0" borderId="17" xfId="43" applyNumberFormat="1" applyFont="1" applyFill="1" applyBorder="1" applyAlignment="1" applyProtection="1">
      <alignment horizontal="right" vertical="center"/>
    </xf>
    <xf numFmtId="165" fontId="18" fillId="0" borderId="14" xfId="42" applyNumberFormat="1" applyFont="1" applyFill="1" applyBorder="1" applyAlignment="1" applyProtection="1">
      <alignment horizontal="right" vertical="center"/>
    </xf>
    <xf numFmtId="165" fontId="18" fillId="0" borderId="13" xfId="42" applyNumberFormat="1" applyFont="1" applyFill="1" applyBorder="1" applyAlignment="1" applyProtection="1">
      <alignment horizontal="right" vertical="center"/>
    </xf>
    <xf numFmtId="165" fontId="18" fillId="0" borderId="13" xfId="0" applyNumberFormat="1" applyFont="1" applyFill="1" applyBorder="1" applyAlignment="1" applyProtection="1">
      <alignment horizontal="right" vertical="center"/>
    </xf>
    <xf numFmtId="165" fontId="18" fillId="0" borderId="14" xfId="0" applyNumberFormat="1" applyFont="1" applyFill="1" applyBorder="1" applyAlignment="1" applyProtection="1">
      <alignment horizontal="right" vertical="center"/>
    </xf>
    <xf numFmtId="165" fontId="19" fillId="0" borderId="16" xfId="43" applyNumberFormat="1" applyFont="1" applyFill="1" applyBorder="1" applyAlignment="1" applyProtection="1">
      <alignment horizontal="right" vertical="center"/>
    </xf>
    <xf numFmtId="165" fontId="18" fillId="0" borderId="10" xfId="0" applyNumberFormat="1" applyFont="1" applyFill="1" applyBorder="1" applyAlignment="1" applyProtection="1">
      <alignment horizontal="right" vertical="center"/>
    </xf>
    <xf numFmtId="166" fontId="18" fillId="0" borderId="10" xfId="42" applyNumberFormat="1" applyFont="1" applyFill="1" applyBorder="1" applyAlignment="1" applyProtection="1">
      <alignment horizontal="right" vertical="center"/>
    </xf>
    <xf numFmtId="43" fontId="0" fillId="33" borderId="0" xfId="0" applyNumberFormat="1" applyFill="1" applyAlignment="1">
      <alignment horizontal="left"/>
    </xf>
    <xf numFmtId="43" fontId="0" fillId="33" borderId="0" xfId="0" applyNumberFormat="1" applyFill="1" applyAlignment="1">
      <alignment horizontal="center"/>
    </xf>
    <xf numFmtId="166" fontId="22" fillId="0" borderId="0" xfId="0" applyNumberFormat="1" applyFont="1"/>
    <xf numFmtId="43" fontId="0" fillId="33" borderId="0" xfId="0" applyNumberFormat="1" applyFill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5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oneda" xfId="43" builtinId="4"/>
    <cellStyle name="Neutral" xfId="8" builtinId="28" customBuiltin="1"/>
    <cellStyle name="Normal" xfId="0" builtinId="0"/>
    <cellStyle name="Normal 2" xfId="44"/>
    <cellStyle name="Normal 2 2" xfId="46"/>
    <cellStyle name="Normal 3" xfId="49"/>
    <cellStyle name="Normal 4" xfId="47"/>
    <cellStyle name="Notas" xfId="15" builtinId="10" customBuiltin="1"/>
    <cellStyle name="Porcentaje 2" xfId="48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2314575</xdr:colOff>
      <xdr:row>2</xdr:row>
      <xdr:rowOff>163607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14575" cy="544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76200</xdr:rowOff>
    </xdr:from>
    <xdr:to>
      <xdr:col>0</xdr:col>
      <xdr:colOff>2314575</xdr:colOff>
      <xdr:row>55</xdr:row>
      <xdr:rowOff>163606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81950"/>
          <a:ext cx="2314575" cy="544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Z94"/>
  <sheetViews>
    <sheetView tabSelected="1" topLeftCell="A42" workbookViewId="0">
      <selection activeCell="E55" sqref="E55"/>
    </sheetView>
  </sheetViews>
  <sheetFormatPr baseColWidth="10" defaultColWidth="9.140625" defaultRowHeight="15" x14ac:dyDescent="0.25"/>
  <cols>
    <col min="1" max="1" width="48.7109375" customWidth="1"/>
    <col min="2" max="3" width="17.28515625" customWidth="1"/>
    <col min="4" max="4" width="13.28515625" bestFit="1" customWidth="1"/>
    <col min="5" max="5" width="11.5703125" bestFit="1" customWidth="1"/>
  </cols>
  <sheetData>
    <row r="1" spans="1:4" x14ac:dyDescent="0.25">
      <c r="A1" s="7"/>
      <c r="B1" s="7"/>
      <c r="C1" s="7"/>
    </row>
    <row r="2" spans="1:4" x14ac:dyDescent="0.25">
      <c r="A2" s="7"/>
      <c r="B2" s="7"/>
      <c r="C2" s="7"/>
    </row>
    <row r="3" spans="1:4" x14ac:dyDescent="0.25">
      <c r="A3" s="7"/>
      <c r="B3" s="7"/>
      <c r="C3" s="7"/>
    </row>
    <row r="4" spans="1:4" ht="15.75" x14ac:dyDescent="0.25">
      <c r="A4" s="8" t="s">
        <v>43</v>
      </c>
      <c r="B4" s="9"/>
      <c r="C4" s="9"/>
    </row>
    <row r="5" spans="1:4" ht="15.75" x14ac:dyDescent="0.25">
      <c r="A5" s="8" t="s">
        <v>55</v>
      </c>
      <c r="B5" s="9"/>
      <c r="C5" s="9"/>
    </row>
    <row r="6" spans="1:4" ht="15.75" x14ac:dyDescent="0.25">
      <c r="A6" s="8" t="s">
        <v>0</v>
      </c>
      <c r="B6" s="9"/>
      <c r="C6" s="9"/>
    </row>
    <row r="7" spans="1:4" x14ac:dyDescent="0.25">
      <c r="A7" s="1"/>
      <c r="B7" s="2">
        <v>2022</v>
      </c>
      <c r="C7" s="2">
        <v>2021</v>
      </c>
    </row>
    <row r="8" spans="1:4" x14ac:dyDescent="0.25">
      <c r="A8" s="1" t="s">
        <v>2</v>
      </c>
      <c r="B8" s="17">
        <v>576120.1</v>
      </c>
      <c r="C8" s="17">
        <v>609991.69999999995</v>
      </c>
      <c r="D8" s="5"/>
    </row>
    <row r="9" spans="1:4" x14ac:dyDescent="0.25">
      <c r="A9" s="1" t="s">
        <v>40</v>
      </c>
      <c r="B9" s="17">
        <v>8615.6</v>
      </c>
      <c r="C9" s="17">
        <v>0</v>
      </c>
      <c r="D9" s="5"/>
    </row>
    <row r="10" spans="1:4" x14ac:dyDescent="0.25">
      <c r="A10" s="1" t="s">
        <v>38</v>
      </c>
      <c r="B10" s="17">
        <v>470501.5</v>
      </c>
      <c r="C10" s="17">
        <v>416533.3</v>
      </c>
      <c r="D10" s="5"/>
    </row>
    <row r="11" spans="1:4" x14ac:dyDescent="0.25">
      <c r="A11" s="1" t="s">
        <v>4</v>
      </c>
      <c r="B11" s="17">
        <v>2654951.6</v>
      </c>
      <c r="C11" s="17">
        <v>2449211.9</v>
      </c>
      <c r="D11" s="5"/>
    </row>
    <row r="12" spans="1:4" x14ac:dyDescent="0.25">
      <c r="A12" s="1" t="s">
        <v>37</v>
      </c>
      <c r="B12" s="17">
        <v>720.2</v>
      </c>
      <c r="C12" s="17">
        <v>996.4</v>
      </c>
      <c r="D12" s="5"/>
    </row>
    <row r="13" spans="1:4" x14ac:dyDescent="0.25">
      <c r="A13" s="1" t="s">
        <v>5</v>
      </c>
      <c r="B13" s="17">
        <v>31735.1</v>
      </c>
      <c r="C13" s="17">
        <v>31538.2</v>
      </c>
      <c r="D13" s="5"/>
    </row>
    <row r="14" spans="1:4" x14ac:dyDescent="0.25">
      <c r="A14" s="1" t="s">
        <v>6</v>
      </c>
      <c r="B14" s="17">
        <v>67858.2</v>
      </c>
      <c r="C14" s="17">
        <v>74351.200000000012</v>
      </c>
      <c r="D14" s="5"/>
    </row>
    <row r="15" spans="1:4" ht="15.75" thickBot="1" x14ac:dyDescent="0.3">
      <c r="A15" s="1" t="s">
        <v>7</v>
      </c>
      <c r="B15" s="17">
        <v>109481.60000000001</v>
      </c>
      <c r="C15" s="17">
        <v>113633.4</v>
      </c>
      <c r="D15" s="5"/>
    </row>
    <row r="16" spans="1:4" ht="15.75" hidden="1" thickBot="1" x14ac:dyDescent="0.3">
      <c r="A16" s="1" t="s">
        <v>8</v>
      </c>
      <c r="B16" s="24"/>
      <c r="C16" s="24"/>
      <c r="D16" s="5"/>
    </row>
    <row r="17" spans="1:5" ht="15.75" hidden="1" thickBot="1" x14ac:dyDescent="0.3">
      <c r="A17" s="10" t="s">
        <v>9</v>
      </c>
      <c r="B17" s="21"/>
      <c r="C17" s="21"/>
      <c r="D17" s="5"/>
    </row>
    <row r="18" spans="1:5" ht="15.75" thickBot="1" x14ac:dyDescent="0.3">
      <c r="A18" s="12" t="s">
        <v>10</v>
      </c>
      <c r="B18" s="23">
        <f>SUM(B8:B17)</f>
        <v>3919983.9000000004</v>
      </c>
      <c r="C18" s="23">
        <f>SUM(C8:C17)</f>
        <v>3696256.1</v>
      </c>
      <c r="D18" s="5"/>
    </row>
    <row r="19" spans="1:5" x14ac:dyDescent="0.25">
      <c r="A19" s="11" t="s">
        <v>41</v>
      </c>
      <c r="B19" s="19">
        <v>2927892.3</v>
      </c>
      <c r="C19" s="19">
        <v>2789035.2</v>
      </c>
      <c r="D19" s="5"/>
    </row>
    <row r="20" spans="1:5" x14ac:dyDescent="0.25">
      <c r="A20" s="1" t="s">
        <v>35</v>
      </c>
      <c r="B20" s="17">
        <v>23688.3</v>
      </c>
      <c r="C20" s="17">
        <v>152.5</v>
      </c>
      <c r="D20" s="5"/>
    </row>
    <row r="21" spans="1:5" x14ac:dyDescent="0.25">
      <c r="A21" s="1" t="s">
        <v>11</v>
      </c>
      <c r="B21" s="17">
        <v>267536.90000000002</v>
      </c>
      <c r="C21" s="17">
        <v>212708.3</v>
      </c>
      <c r="D21" s="5"/>
    </row>
    <row r="22" spans="1:5" hidden="1" x14ac:dyDescent="0.25">
      <c r="A22" s="1" t="s">
        <v>3</v>
      </c>
      <c r="B22" s="17">
        <v>160385.15294999999</v>
      </c>
      <c r="C22" s="17">
        <v>0</v>
      </c>
      <c r="D22" s="5"/>
    </row>
    <row r="23" spans="1:5" x14ac:dyDescent="0.25">
      <c r="A23" s="1" t="s">
        <v>12</v>
      </c>
      <c r="B23" s="17">
        <v>0</v>
      </c>
      <c r="C23" s="17">
        <v>152831.9</v>
      </c>
      <c r="D23" s="5"/>
    </row>
    <row r="24" spans="1:5" x14ac:dyDescent="0.25">
      <c r="A24" s="1" t="s">
        <v>6</v>
      </c>
      <c r="B24" s="17">
        <v>24986.400000000001</v>
      </c>
      <c r="C24" s="17">
        <v>31739.200000000001</v>
      </c>
      <c r="D24" s="5"/>
    </row>
    <row r="25" spans="1:5" ht="15.75" thickBot="1" x14ac:dyDescent="0.3">
      <c r="A25" s="1" t="s">
        <v>13</v>
      </c>
      <c r="B25" s="17">
        <v>96857.5</v>
      </c>
      <c r="C25" s="17">
        <v>92093.7</v>
      </c>
      <c r="D25" s="5"/>
    </row>
    <row r="26" spans="1:5" ht="15.75" hidden="1" thickBot="1" x14ac:dyDescent="0.3">
      <c r="A26" s="10" t="s">
        <v>14</v>
      </c>
      <c r="B26" s="21">
        <v>87799.5</v>
      </c>
      <c r="C26" s="21"/>
      <c r="D26" s="5"/>
    </row>
    <row r="27" spans="1:5" ht="15.75" thickBot="1" x14ac:dyDescent="0.3">
      <c r="A27" s="12" t="s">
        <v>15</v>
      </c>
      <c r="B27" s="23">
        <f>SUM(B19:B25)</f>
        <v>3501346.5529499995</v>
      </c>
      <c r="C27" s="18">
        <f>SUM(C19:C25)</f>
        <v>3278560.8000000003</v>
      </c>
      <c r="D27" s="5"/>
    </row>
    <row r="28" spans="1:5" x14ac:dyDescent="0.25">
      <c r="A28" s="11" t="s">
        <v>16</v>
      </c>
      <c r="B28" s="19">
        <v>204701.8</v>
      </c>
      <c r="C28" s="19">
        <v>204701.8</v>
      </c>
      <c r="D28" s="5"/>
    </row>
    <row r="29" spans="1:5" hidden="1" x14ac:dyDescent="0.25">
      <c r="A29" s="1" t="s">
        <v>17</v>
      </c>
      <c r="B29" s="24"/>
      <c r="C29" s="24"/>
      <c r="D29" s="5"/>
    </row>
    <row r="30" spans="1:5" x14ac:dyDescent="0.25">
      <c r="A30" s="1" t="s">
        <v>18</v>
      </c>
      <c r="B30" s="17">
        <v>170550.3</v>
      </c>
      <c r="C30" s="17">
        <v>177766.3</v>
      </c>
      <c r="D30" s="5"/>
      <c r="E30" s="5"/>
    </row>
    <row r="31" spans="1:5" ht="15.75" thickBot="1" x14ac:dyDescent="0.3">
      <c r="A31" s="1" t="s">
        <v>45</v>
      </c>
      <c r="B31" s="17">
        <f>B80</f>
        <v>43385.199999999961</v>
      </c>
      <c r="C31" s="25">
        <f>+C80</f>
        <v>35227.199999999983</v>
      </c>
      <c r="D31" s="5"/>
    </row>
    <row r="32" spans="1:5" ht="15.75" hidden="1" thickBot="1" x14ac:dyDescent="0.3">
      <c r="A32" s="10" t="s">
        <v>9</v>
      </c>
      <c r="B32" s="21"/>
      <c r="C32" s="21"/>
      <c r="D32" s="5"/>
    </row>
    <row r="33" spans="1:884" ht="15.75" thickBot="1" x14ac:dyDescent="0.3">
      <c r="A33" s="12" t="s">
        <v>19</v>
      </c>
      <c r="B33" s="23">
        <f>SUM(B28:B31)</f>
        <v>418637.29999999993</v>
      </c>
      <c r="C33" s="18">
        <f>SUM(C28:C32)</f>
        <v>417695.29999999993</v>
      </c>
      <c r="D33" s="5"/>
    </row>
    <row r="34" spans="1:884" ht="15.75" thickBot="1" x14ac:dyDescent="0.3">
      <c r="A34" s="12" t="s">
        <v>20</v>
      </c>
      <c r="B34" s="23">
        <f>B33+B27</f>
        <v>3919983.8529499993</v>
      </c>
      <c r="C34" s="18">
        <f>C27+C33</f>
        <v>3696256.1</v>
      </c>
      <c r="D34" s="28">
        <f>B34-B18</f>
        <v>-4.7050001099705696E-2</v>
      </c>
      <c r="E34" s="15">
        <f>C34-C18</f>
        <v>0</v>
      </c>
    </row>
    <row r="35" spans="1:884" s="7" customFormat="1" x14ac:dyDescent="0.25">
      <c r="A35" s="6" t="s">
        <v>44</v>
      </c>
      <c r="B35" s="6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</row>
    <row r="36" spans="1:884" s="7" customFormat="1" x14ac:dyDescent="0.25">
      <c r="A36" s="6"/>
      <c r="B36" s="6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</row>
    <row r="37" spans="1:884" s="7" customFormat="1" x14ac:dyDescent="0.25">
      <c r="A37" s="6"/>
      <c r="B37" s="6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</row>
    <row r="38" spans="1:884" s="7" customFormat="1" x14ac:dyDescent="0.25">
      <c r="A38" s="6"/>
      <c r="B38" s="6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</row>
    <row r="39" spans="1:884" s="7" customFormat="1" x14ac:dyDescent="0.25">
      <c r="A39" s="6"/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</row>
    <row r="40" spans="1:884" s="7" customFormat="1" x14ac:dyDescent="0.25">
      <c r="A40" s="6"/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</row>
    <row r="41" spans="1:884" s="7" customFormat="1" x14ac:dyDescent="0.25">
      <c r="A41" s="26" t="s">
        <v>50</v>
      </c>
      <c r="B41" s="29" t="s">
        <v>52</v>
      </c>
      <c r="C41" s="29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</row>
    <row r="42" spans="1:884" s="7" customFormat="1" x14ac:dyDescent="0.25">
      <c r="A42" s="26" t="s">
        <v>51</v>
      </c>
      <c r="B42" s="29" t="s">
        <v>53</v>
      </c>
      <c r="C42" s="29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</row>
    <row r="43" spans="1:884" s="7" customFormat="1" x14ac:dyDescent="0.25">
      <c r="A43" s="6"/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</row>
    <row r="44" spans="1:884" s="7" customFormat="1" x14ac:dyDescent="0.25">
      <c r="A44" s="6"/>
      <c r="B44" s="6"/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</row>
    <row r="45" spans="1:884" s="7" customFormat="1" x14ac:dyDescent="0.25">
      <c r="A45" s="6"/>
      <c r="B45" s="6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</row>
    <row r="46" spans="1:884" s="7" customFormat="1" x14ac:dyDescent="0.25">
      <c r="A46" s="6"/>
      <c r="B46" s="6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</row>
    <row r="47" spans="1:884" s="7" customFormat="1" x14ac:dyDescent="0.25">
      <c r="A47" s="29" t="s">
        <v>48</v>
      </c>
      <c r="B47" s="29"/>
      <c r="C47" s="29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</row>
    <row r="48" spans="1:884" s="7" customFormat="1" x14ac:dyDescent="0.25">
      <c r="A48" s="29" t="s">
        <v>49</v>
      </c>
      <c r="B48" s="29"/>
      <c r="C48" s="2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</row>
    <row r="49" spans="1:884" s="7" customFormat="1" x14ac:dyDescent="0.25">
      <c r="A49" s="27"/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5"/>
      <c r="NI49" s="5"/>
      <c r="NJ49" s="5"/>
      <c r="NK49" s="5"/>
      <c r="NL49" s="5"/>
      <c r="NM49" s="5"/>
      <c r="NN49" s="5"/>
      <c r="NO49" s="5"/>
      <c r="NP49" s="5"/>
      <c r="NQ49" s="5"/>
      <c r="NR49" s="5"/>
      <c r="NS49" s="5"/>
      <c r="NT49" s="5"/>
      <c r="NU49" s="5"/>
      <c r="NV49" s="5"/>
      <c r="NW49" s="5"/>
      <c r="NX49" s="5"/>
      <c r="NY49" s="5"/>
      <c r="NZ49" s="5"/>
      <c r="OA49" s="5"/>
      <c r="OB49" s="5"/>
      <c r="OC49" s="5"/>
      <c r="OD49" s="5"/>
      <c r="OE49" s="5"/>
      <c r="OF49" s="5"/>
      <c r="OG49" s="5"/>
      <c r="OH49" s="5"/>
      <c r="OI49" s="5"/>
      <c r="OJ49" s="5"/>
      <c r="OK49" s="5"/>
      <c r="OL49" s="5"/>
      <c r="OM49" s="5"/>
      <c r="ON49" s="5"/>
      <c r="OO49" s="5"/>
      <c r="OP49" s="5"/>
      <c r="OQ49" s="5"/>
      <c r="OR49" s="5"/>
      <c r="OS49" s="5"/>
      <c r="OT49" s="5"/>
      <c r="OU49" s="5"/>
      <c r="OV49" s="5"/>
      <c r="OW49" s="5"/>
      <c r="OX49" s="5"/>
      <c r="OY49" s="5"/>
      <c r="OZ49" s="5"/>
      <c r="PA49" s="5"/>
      <c r="PB49" s="5"/>
      <c r="PC49" s="5"/>
      <c r="PD49" s="5"/>
      <c r="PE49" s="5"/>
      <c r="PF49" s="5"/>
      <c r="PG49" s="5"/>
      <c r="PH49" s="5"/>
      <c r="PI49" s="5"/>
      <c r="PJ49" s="5"/>
      <c r="PK49" s="5"/>
      <c r="PL49" s="5"/>
      <c r="PM49" s="5"/>
      <c r="PN49" s="5"/>
      <c r="PO49" s="5"/>
      <c r="PP49" s="5"/>
      <c r="PQ49" s="5"/>
      <c r="PR49" s="5"/>
      <c r="PS49" s="5"/>
      <c r="PT49" s="5"/>
      <c r="PU49" s="5"/>
      <c r="PV49" s="5"/>
      <c r="PW49" s="5"/>
      <c r="PX49" s="5"/>
      <c r="PY49" s="5"/>
      <c r="PZ49" s="5"/>
      <c r="QA49" s="5"/>
      <c r="QB49" s="5"/>
      <c r="QC49" s="5"/>
      <c r="QD49" s="5"/>
      <c r="QE49" s="5"/>
      <c r="QF49" s="5"/>
      <c r="QG49" s="5"/>
      <c r="QH49" s="5"/>
      <c r="QI49" s="5"/>
      <c r="QJ49" s="5"/>
      <c r="QK49" s="5"/>
      <c r="QL49" s="5"/>
      <c r="QM49" s="5"/>
      <c r="QN49" s="5"/>
      <c r="QO49" s="5"/>
      <c r="QP49" s="5"/>
      <c r="QQ49" s="5"/>
      <c r="QR49" s="5"/>
      <c r="QS49" s="5"/>
      <c r="QT49" s="5"/>
      <c r="QU49" s="5"/>
      <c r="QV49" s="5"/>
      <c r="QW49" s="5"/>
      <c r="QX49" s="5"/>
      <c r="QY49" s="5"/>
      <c r="QZ49" s="5"/>
      <c r="RA49" s="5"/>
      <c r="RB49" s="5"/>
      <c r="RC49" s="5"/>
      <c r="RD49" s="5"/>
      <c r="RE49" s="5"/>
      <c r="RF49" s="5"/>
      <c r="RG49" s="5"/>
      <c r="RH49" s="5"/>
      <c r="RI49" s="5"/>
      <c r="RJ49" s="5"/>
      <c r="RK49" s="5"/>
      <c r="RL49" s="5"/>
      <c r="RM49" s="5"/>
      <c r="RN49" s="5"/>
      <c r="RO49" s="5"/>
      <c r="RP49" s="5"/>
      <c r="RQ49" s="5"/>
      <c r="RR49" s="5"/>
      <c r="RS49" s="5"/>
      <c r="RT49" s="5"/>
      <c r="RU49" s="5"/>
      <c r="RV49" s="5"/>
      <c r="RW49" s="5"/>
      <c r="RX49" s="5"/>
      <c r="RY49" s="5"/>
      <c r="RZ49" s="5"/>
      <c r="SA49" s="5"/>
      <c r="SB49" s="5"/>
      <c r="SC49" s="5"/>
      <c r="SD49" s="5"/>
      <c r="SE49" s="5"/>
      <c r="SF49" s="5"/>
      <c r="SG49" s="5"/>
      <c r="SH49" s="5"/>
      <c r="SI49" s="5"/>
      <c r="SJ49" s="5"/>
      <c r="SK49" s="5"/>
      <c r="SL49" s="5"/>
      <c r="SM49" s="5"/>
      <c r="SN49" s="5"/>
      <c r="SO49" s="5"/>
      <c r="SP49" s="5"/>
      <c r="SQ49" s="5"/>
      <c r="SR49" s="5"/>
      <c r="SS49" s="5"/>
      <c r="ST49" s="5"/>
      <c r="SU49" s="5"/>
      <c r="SV49" s="5"/>
      <c r="SW49" s="5"/>
      <c r="SX49" s="5"/>
      <c r="SY49" s="5"/>
      <c r="SZ49" s="5"/>
      <c r="TA49" s="5"/>
      <c r="TB49" s="5"/>
      <c r="TC49" s="5"/>
      <c r="TD49" s="5"/>
      <c r="TE49" s="5"/>
      <c r="TF49" s="5"/>
      <c r="TG49" s="5"/>
      <c r="TH49" s="5"/>
      <c r="TI49" s="5"/>
      <c r="TJ49" s="5"/>
      <c r="TK49" s="5"/>
      <c r="TL49" s="5"/>
      <c r="TM49" s="5"/>
      <c r="TN49" s="5"/>
      <c r="TO49" s="5"/>
      <c r="TP49" s="5"/>
      <c r="TQ49" s="5"/>
      <c r="TR49" s="5"/>
      <c r="TS49" s="5"/>
      <c r="TT49" s="5"/>
      <c r="TU49" s="5"/>
      <c r="TV49" s="5"/>
      <c r="TW49" s="5"/>
      <c r="TX49" s="5"/>
      <c r="TY49" s="5"/>
      <c r="TZ49" s="5"/>
      <c r="UA49" s="5"/>
      <c r="UB49" s="5"/>
      <c r="UC49" s="5"/>
      <c r="UD49" s="5"/>
      <c r="UE49" s="5"/>
      <c r="UF49" s="5"/>
      <c r="UG49" s="5"/>
      <c r="UH49" s="5"/>
      <c r="UI49" s="5"/>
      <c r="UJ49" s="5"/>
      <c r="UK49" s="5"/>
      <c r="UL49" s="5"/>
      <c r="UM49" s="5"/>
      <c r="UN49" s="5"/>
      <c r="UO49" s="5"/>
      <c r="UP49" s="5"/>
      <c r="UQ49" s="5"/>
      <c r="UR49" s="5"/>
      <c r="US49" s="5"/>
      <c r="UT49" s="5"/>
      <c r="UU49" s="5"/>
      <c r="UV49" s="5"/>
      <c r="UW49" s="5"/>
      <c r="UX49" s="5"/>
      <c r="UY49" s="5"/>
      <c r="UZ49" s="5"/>
      <c r="VA49" s="5"/>
      <c r="VB49" s="5"/>
      <c r="VC49" s="5"/>
      <c r="VD49" s="5"/>
      <c r="VE49" s="5"/>
      <c r="VF49" s="5"/>
      <c r="VG49" s="5"/>
      <c r="VH49" s="5"/>
      <c r="VI49" s="5"/>
      <c r="VJ49" s="5"/>
      <c r="VK49" s="5"/>
      <c r="VL49" s="5"/>
      <c r="VM49" s="5"/>
      <c r="VN49" s="5"/>
      <c r="VO49" s="5"/>
      <c r="VP49" s="5"/>
      <c r="VQ49" s="5"/>
      <c r="VR49" s="5"/>
      <c r="VS49" s="5"/>
      <c r="VT49" s="5"/>
      <c r="VU49" s="5"/>
      <c r="VV49" s="5"/>
      <c r="VW49" s="5"/>
      <c r="VX49" s="5"/>
      <c r="VY49" s="5"/>
      <c r="VZ49" s="5"/>
      <c r="WA49" s="5"/>
      <c r="WB49" s="5"/>
      <c r="WC49" s="5"/>
      <c r="WD49" s="5"/>
      <c r="WE49" s="5"/>
      <c r="WF49" s="5"/>
      <c r="WG49" s="5"/>
      <c r="WH49" s="5"/>
      <c r="WI49" s="5"/>
      <c r="WJ49" s="5"/>
      <c r="WK49" s="5"/>
      <c r="WL49" s="5"/>
      <c r="WM49" s="5"/>
      <c r="WN49" s="5"/>
      <c r="WO49" s="5"/>
      <c r="WP49" s="5"/>
      <c r="WQ49" s="5"/>
      <c r="WR49" s="5"/>
      <c r="WS49" s="5"/>
      <c r="WT49" s="5"/>
      <c r="WU49" s="5"/>
      <c r="WV49" s="5"/>
      <c r="WW49" s="5"/>
      <c r="WX49" s="5"/>
      <c r="WY49" s="5"/>
      <c r="WZ49" s="5"/>
      <c r="XA49" s="5"/>
      <c r="XB49" s="5"/>
      <c r="XC49" s="5"/>
      <c r="XD49" s="5"/>
      <c r="XE49" s="5"/>
      <c r="XF49" s="5"/>
      <c r="XG49" s="5"/>
      <c r="XH49" s="5"/>
      <c r="XI49" s="5"/>
      <c r="XJ49" s="5"/>
      <c r="XK49" s="5"/>
      <c r="XL49" s="5"/>
      <c r="XM49" s="5"/>
      <c r="XN49" s="5"/>
      <c r="XO49" s="5"/>
      <c r="XP49" s="5"/>
      <c r="XQ49" s="5"/>
      <c r="XR49" s="5"/>
      <c r="XS49" s="5"/>
      <c r="XT49" s="5"/>
      <c r="XU49" s="5"/>
      <c r="XV49" s="5"/>
      <c r="XW49" s="5"/>
      <c r="XX49" s="5"/>
      <c r="XY49" s="5"/>
      <c r="XZ49" s="5"/>
      <c r="YA49" s="5"/>
      <c r="YB49" s="5"/>
      <c r="YC49" s="5"/>
      <c r="YD49" s="5"/>
      <c r="YE49" s="5"/>
      <c r="YF49" s="5"/>
      <c r="YG49" s="5"/>
      <c r="YH49" s="5"/>
      <c r="YI49" s="5"/>
      <c r="YJ49" s="5"/>
      <c r="YK49" s="5"/>
      <c r="YL49" s="5"/>
      <c r="YM49" s="5"/>
      <c r="YN49" s="5"/>
      <c r="YO49" s="5"/>
      <c r="YP49" s="5"/>
      <c r="YQ49" s="5"/>
      <c r="YR49" s="5"/>
      <c r="YS49" s="5"/>
      <c r="YT49" s="5"/>
      <c r="YU49" s="5"/>
      <c r="YV49" s="5"/>
      <c r="YW49" s="5"/>
      <c r="YX49" s="5"/>
      <c r="YY49" s="5"/>
      <c r="YZ49" s="5"/>
      <c r="ZA49" s="5"/>
      <c r="ZB49" s="5"/>
      <c r="ZC49" s="5"/>
      <c r="ZD49" s="5"/>
      <c r="ZE49" s="5"/>
      <c r="ZF49" s="5"/>
      <c r="ZG49" s="5"/>
      <c r="ZH49" s="5"/>
      <c r="ZI49" s="5"/>
      <c r="ZJ49" s="5"/>
      <c r="ZK49" s="5"/>
      <c r="ZL49" s="5"/>
      <c r="ZM49" s="5"/>
      <c r="ZN49" s="5"/>
      <c r="ZO49" s="5"/>
      <c r="ZP49" s="5"/>
      <c r="ZQ49" s="5"/>
      <c r="ZR49" s="5"/>
      <c r="ZS49" s="5"/>
      <c r="ZT49" s="5"/>
      <c r="ZU49" s="5"/>
      <c r="ZV49" s="5"/>
      <c r="ZW49" s="5"/>
      <c r="ZX49" s="5"/>
      <c r="ZY49" s="5"/>
      <c r="ZZ49" s="5"/>
      <c r="AAA49" s="5"/>
      <c r="AAB49" s="5"/>
      <c r="AAC49" s="5"/>
      <c r="AAD49" s="5"/>
      <c r="AAE49" s="5"/>
      <c r="AAF49" s="5"/>
      <c r="AAG49" s="5"/>
      <c r="AAH49" s="5"/>
      <c r="AAI49" s="5"/>
      <c r="AAJ49" s="5"/>
      <c r="AAK49" s="5"/>
      <c r="AAL49" s="5"/>
      <c r="AAM49" s="5"/>
      <c r="AAN49" s="5"/>
      <c r="AAO49" s="5"/>
      <c r="AAP49" s="5"/>
      <c r="AAQ49" s="5"/>
      <c r="AAR49" s="5"/>
      <c r="AAS49" s="5"/>
      <c r="AAT49" s="5"/>
      <c r="AAU49" s="5"/>
      <c r="AAV49" s="5"/>
      <c r="AAW49" s="5"/>
      <c r="AAX49" s="5"/>
      <c r="AAY49" s="5"/>
      <c r="AAZ49" s="5"/>
      <c r="ABA49" s="5"/>
      <c r="ABB49" s="5"/>
      <c r="ABC49" s="5"/>
      <c r="ABD49" s="5"/>
      <c r="ABE49" s="5"/>
      <c r="ABF49" s="5"/>
      <c r="ABG49" s="5"/>
      <c r="ABH49" s="5"/>
      <c r="ABI49" s="5"/>
      <c r="ABJ49" s="5"/>
      <c r="ABK49" s="5"/>
      <c r="ABL49" s="5"/>
      <c r="ABM49" s="5"/>
      <c r="ABN49" s="5"/>
      <c r="ABO49" s="5"/>
      <c r="ABP49" s="5"/>
      <c r="ABQ49" s="5"/>
      <c r="ABR49" s="5"/>
      <c r="ABS49" s="5"/>
      <c r="ABT49" s="5"/>
      <c r="ABU49" s="5"/>
      <c r="ABV49" s="5"/>
      <c r="ABW49" s="5"/>
      <c r="ABX49" s="5"/>
      <c r="ABY49" s="5"/>
      <c r="ABZ49" s="5"/>
      <c r="ACA49" s="5"/>
      <c r="ACB49" s="5"/>
      <c r="ACC49" s="5"/>
      <c r="ACD49" s="5"/>
      <c r="ACE49" s="5"/>
      <c r="ACF49" s="5"/>
      <c r="ACG49" s="5"/>
      <c r="ACH49" s="5"/>
      <c r="ACI49" s="5"/>
      <c r="ACJ49" s="5"/>
      <c r="ACK49" s="5"/>
      <c r="ACL49" s="5"/>
      <c r="ACM49" s="5"/>
      <c r="ACN49" s="5"/>
      <c r="ACO49" s="5"/>
      <c r="ACP49" s="5"/>
      <c r="ACQ49" s="5"/>
      <c r="ACR49" s="5"/>
      <c r="ACS49" s="5"/>
      <c r="ACT49" s="5"/>
      <c r="ACU49" s="5"/>
      <c r="ACV49" s="5"/>
      <c r="ACW49" s="5"/>
      <c r="ACX49" s="5"/>
      <c r="ACY49" s="5"/>
      <c r="ACZ49" s="5"/>
      <c r="ADA49" s="5"/>
      <c r="ADB49" s="5"/>
      <c r="ADC49" s="5"/>
      <c r="ADD49" s="5"/>
      <c r="ADE49" s="5"/>
      <c r="ADF49" s="5"/>
      <c r="ADG49" s="5"/>
      <c r="ADH49" s="5"/>
      <c r="ADI49" s="5"/>
      <c r="ADJ49" s="5"/>
      <c r="ADK49" s="5"/>
      <c r="ADL49" s="5"/>
      <c r="ADM49" s="5"/>
      <c r="ADN49" s="5"/>
      <c r="ADO49" s="5"/>
      <c r="ADP49" s="5"/>
      <c r="ADQ49" s="5"/>
      <c r="ADR49" s="5"/>
      <c r="ADS49" s="5"/>
      <c r="ADT49" s="5"/>
      <c r="ADU49" s="5"/>
      <c r="ADV49" s="5"/>
      <c r="ADW49" s="5"/>
      <c r="ADX49" s="5"/>
      <c r="ADY49" s="5"/>
      <c r="ADZ49" s="5"/>
      <c r="AEA49" s="5"/>
      <c r="AEB49" s="5"/>
      <c r="AEC49" s="5"/>
      <c r="AED49" s="5"/>
      <c r="AEE49" s="5"/>
      <c r="AEF49" s="5"/>
      <c r="AEG49" s="5"/>
      <c r="AEH49" s="5"/>
      <c r="AEI49" s="5"/>
      <c r="AEJ49" s="5"/>
      <c r="AEK49" s="5"/>
      <c r="AEL49" s="5"/>
      <c r="AEM49" s="5"/>
      <c r="AEN49" s="5"/>
      <c r="AEO49" s="5"/>
      <c r="AEP49" s="5"/>
      <c r="AEQ49" s="5"/>
      <c r="AER49" s="5"/>
      <c r="AES49" s="5"/>
      <c r="AET49" s="5"/>
      <c r="AEU49" s="5"/>
      <c r="AEV49" s="5"/>
      <c r="AEW49" s="5"/>
      <c r="AEX49" s="5"/>
      <c r="AEY49" s="5"/>
      <c r="AEZ49" s="5"/>
      <c r="AFA49" s="5"/>
      <c r="AFB49" s="5"/>
      <c r="AFC49" s="5"/>
      <c r="AFD49" s="5"/>
      <c r="AFE49" s="5"/>
      <c r="AFF49" s="5"/>
      <c r="AFG49" s="5"/>
      <c r="AFH49" s="5"/>
      <c r="AFI49" s="5"/>
      <c r="AFJ49" s="5"/>
      <c r="AFK49" s="5"/>
      <c r="AFL49" s="5"/>
      <c r="AFM49" s="5"/>
      <c r="AFN49" s="5"/>
      <c r="AFO49" s="5"/>
      <c r="AFP49" s="5"/>
      <c r="AFQ49" s="5"/>
      <c r="AFR49" s="5"/>
      <c r="AFS49" s="5"/>
      <c r="AFT49" s="5"/>
      <c r="AFU49" s="5"/>
      <c r="AFV49" s="5"/>
      <c r="AFW49" s="5"/>
      <c r="AFX49" s="5"/>
      <c r="AFY49" s="5"/>
      <c r="AFZ49" s="5"/>
      <c r="AGA49" s="5"/>
      <c r="AGB49" s="5"/>
      <c r="AGC49" s="5"/>
      <c r="AGD49" s="5"/>
      <c r="AGE49" s="5"/>
      <c r="AGF49" s="5"/>
      <c r="AGG49" s="5"/>
      <c r="AGH49" s="5"/>
      <c r="AGI49" s="5"/>
      <c r="AGJ49" s="5"/>
      <c r="AGK49" s="5"/>
      <c r="AGL49" s="5"/>
      <c r="AGM49" s="5"/>
      <c r="AGN49" s="5"/>
      <c r="AGO49" s="5"/>
      <c r="AGP49" s="5"/>
      <c r="AGQ49" s="5"/>
      <c r="AGR49" s="5"/>
      <c r="AGS49" s="5"/>
      <c r="AGT49" s="5"/>
      <c r="AGU49" s="5"/>
      <c r="AGV49" s="5"/>
      <c r="AGW49" s="5"/>
      <c r="AGX49" s="5"/>
      <c r="AGY49" s="5"/>
      <c r="AGZ49" s="5"/>
    </row>
    <row r="50" spans="1:884" s="7" customFormat="1" x14ac:dyDescent="0.25">
      <c r="A50" s="27"/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5"/>
      <c r="NI50" s="5"/>
      <c r="NJ50" s="5"/>
      <c r="NK50" s="5"/>
      <c r="NL50" s="5"/>
      <c r="NM50" s="5"/>
      <c r="NN50" s="5"/>
      <c r="NO50" s="5"/>
      <c r="NP50" s="5"/>
      <c r="NQ50" s="5"/>
      <c r="NR50" s="5"/>
      <c r="NS50" s="5"/>
      <c r="NT50" s="5"/>
      <c r="NU50" s="5"/>
      <c r="NV50" s="5"/>
      <c r="NW50" s="5"/>
      <c r="NX50" s="5"/>
      <c r="NY50" s="5"/>
      <c r="NZ50" s="5"/>
      <c r="OA50" s="5"/>
      <c r="OB50" s="5"/>
      <c r="OC50" s="5"/>
      <c r="OD50" s="5"/>
      <c r="OE50" s="5"/>
      <c r="OF50" s="5"/>
      <c r="OG50" s="5"/>
      <c r="OH50" s="5"/>
      <c r="OI50" s="5"/>
      <c r="OJ50" s="5"/>
      <c r="OK50" s="5"/>
      <c r="OL50" s="5"/>
      <c r="OM50" s="5"/>
      <c r="ON50" s="5"/>
      <c r="OO50" s="5"/>
      <c r="OP50" s="5"/>
      <c r="OQ50" s="5"/>
      <c r="OR50" s="5"/>
      <c r="OS50" s="5"/>
      <c r="OT50" s="5"/>
      <c r="OU50" s="5"/>
      <c r="OV50" s="5"/>
      <c r="OW50" s="5"/>
      <c r="OX50" s="5"/>
      <c r="OY50" s="5"/>
      <c r="OZ50" s="5"/>
      <c r="PA50" s="5"/>
      <c r="PB50" s="5"/>
      <c r="PC50" s="5"/>
      <c r="PD50" s="5"/>
      <c r="PE50" s="5"/>
      <c r="PF50" s="5"/>
      <c r="PG50" s="5"/>
      <c r="PH50" s="5"/>
      <c r="PI50" s="5"/>
      <c r="PJ50" s="5"/>
      <c r="PK50" s="5"/>
      <c r="PL50" s="5"/>
      <c r="PM50" s="5"/>
      <c r="PN50" s="5"/>
      <c r="PO50" s="5"/>
      <c r="PP50" s="5"/>
      <c r="PQ50" s="5"/>
      <c r="PR50" s="5"/>
      <c r="PS50" s="5"/>
      <c r="PT50" s="5"/>
      <c r="PU50" s="5"/>
      <c r="PV50" s="5"/>
      <c r="PW50" s="5"/>
      <c r="PX50" s="5"/>
      <c r="PY50" s="5"/>
      <c r="PZ50" s="5"/>
      <c r="QA50" s="5"/>
      <c r="QB50" s="5"/>
      <c r="QC50" s="5"/>
      <c r="QD50" s="5"/>
      <c r="QE50" s="5"/>
      <c r="QF50" s="5"/>
      <c r="QG50" s="5"/>
      <c r="QH50" s="5"/>
      <c r="QI50" s="5"/>
      <c r="QJ50" s="5"/>
      <c r="QK50" s="5"/>
      <c r="QL50" s="5"/>
      <c r="QM50" s="5"/>
      <c r="QN50" s="5"/>
      <c r="QO50" s="5"/>
      <c r="QP50" s="5"/>
      <c r="QQ50" s="5"/>
      <c r="QR50" s="5"/>
      <c r="QS50" s="5"/>
      <c r="QT50" s="5"/>
      <c r="QU50" s="5"/>
      <c r="QV50" s="5"/>
      <c r="QW50" s="5"/>
      <c r="QX50" s="5"/>
      <c r="QY50" s="5"/>
      <c r="QZ50" s="5"/>
      <c r="RA50" s="5"/>
      <c r="RB50" s="5"/>
      <c r="RC50" s="5"/>
      <c r="RD50" s="5"/>
      <c r="RE50" s="5"/>
      <c r="RF50" s="5"/>
      <c r="RG50" s="5"/>
      <c r="RH50" s="5"/>
      <c r="RI50" s="5"/>
      <c r="RJ50" s="5"/>
      <c r="RK50" s="5"/>
      <c r="RL50" s="5"/>
      <c r="RM50" s="5"/>
      <c r="RN50" s="5"/>
      <c r="RO50" s="5"/>
      <c r="RP50" s="5"/>
      <c r="RQ50" s="5"/>
      <c r="RR50" s="5"/>
      <c r="RS50" s="5"/>
      <c r="RT50" s="5"/>
      <c r="RU50" s="5"/>
      <c r="RV50" s="5"/>
      <c r="RW50" s="5"/>
      <c r="RX50" s="5"/>
      <c r="RY50" s="5"/>
      <c r="RZ50" s="5"/>
      <c r="SA50" s="5"/>
      <c r="SB50" s="5"/>
      <c r="SC50" s="5"/>
      <c r="SD50" s="5"/>
      <c r="SE50" s="5"/>
      <c r="SF50" s="5"/>
      <c r="SG50" s="5"/>
      <c r="SH50" s="5"/>
      <c r="SI50" s="5"/>
      <c r="SJ50" s="5"/>
      <c r="SK50" s="5"/>
      <c r="SL50" s="5"/>
      <c r="SM50" s="5"/>
      <c r="SN50" s="5"/>
      <c r="SO50" s="5"/>
      <c r="SP50" s="5"/>
      <c r="SQ50" s="5"/>
      <c r="SR50" s="5"/>
      <c r="SS50" s="5"/>
      <c r="ST50" s="5"/>
      <c r="SU50" s="5"/>
      <c r="SV50" s="5"/>
      <c r="SW50" s="5"/>
      <c r="SX50" s="5"/>
      <c r="SY50" s="5"/>
      <c r="SZ50" s="5"/>
      <c r="TA50" s="5"/>
      <c r="TB50" s="5"/>
      <c r="TC50" s="5"/>
      <c r="TD50" s="5"/>
      <c r="TE50" s="5"/>
      <c r="TF50" s="5"/>
      <c r="TG50" s="5"/>
      <c r="TH50" s="5"/>
      <c r="TI50" s="5"/>
      <c r="TJ50" s="5"/>
      <c r="TK50" s="5"/>
      <c r="TL50" s="5"/>
      <c r="TM50" s="5"/>
      <c r="TN50" s="5"/>
      <c r="TO50" s="5"/>
      <c r="TP50" s="5"/>
      <c r="TQ50" s="5"/>
      <c r="TR50" s="5"/>
      <c r="TS50" s="5"/>
      <c r="TT50" s="5"/>
      <c r="TU50" s="5"/>
      <c r="TV50" s="5"/>
      <c r="TW50" s="5"/>
      <c r="TX50" s="5"/>
      <c r="TY50" s="5"/>
      <c r="TZ50" s="5"/>
      <c r="UA50" s="5"/>
      <c r="UB50" s="5"/>
      <c r="UC50" s="5"/>
      <c r="UD50" s="5"/>
      <c r="UE50" s="5"/>
      <c r="UF50" s="5"/>
      <c r="UG50" s="5"/>
      <c r="UH50" s="5"/>
      <c r="UI50" s="5"/>
      <c r="UJ50" s="5"/>
      <c r="UK50" s="5"/>
      <c r="UL50" s="5"/>
      <c r="UM50" s="5"/>
      <c r="UN50" s="5"/>
      <c r="UO50" s="5"/>
      <c r="UP50" s="5"/>
      <c r="UQ50" s="5"/>
      <c r="UR50" s="5"/>
      <c r="US50" s="5"/>
      <c r="UT50" s="5"/>
      <c r="UU50" s="5"/>
      <c r="UV50" s="5"/>
      <c r="UW50" s="5"/>
      <c r="UX50" s="5"/>
      <c r="UY50" s="5"/>
      <c r="UZ50" s="5"/>
      <c r="VA50" s="5"/>
      <c r="VB50" s="5"/>
      <c r="VC50" s="5"/>
      <c r="VD50" s="5"/>
      <c r="VE50" s="5"/>
      <c r="VF50" s="5"/>
      <c r="VG50" s="5"/>
      <c r="VH50" s="5"/>
      <c r="VI50" s="5"/>
      <c r="VJ50" s="5"/>
      <c r="VK50" s="5"/>
      <c r="VL50" s="5"/>
      <c r="VM50" s="5"/>
      <c r="VN50" s="5"/>
      <c r="VO50" s="5"/>
      <c r="VP50" s="5"/>
      <c r="VQ50" s="5"/>
      <c r="VR50" s="5"/>
      <c r="VS50" s="5"/>
      <c r="VT50" s="5"/>
      <c r="VU50" s="5"/>
      <c r="VV50" s="5"/>
      <c r="VW50" s="5"/>
      <c r="VX50" s="5"/>
      <c r="VY50" s="5"/>
      <c r="VZ50" s="5"/>
      <c r="WA50" s="5"/>
      <c r="WB50" s="5"/>
      <c r="WC50" s="5"/>
      <c r="WD50" s="5"/>
      <c r="WE50" s="5"/>
      <c r="WF50" s="5"/>
      <c r="WG50" s="5"/>
      <c r="WH50" s="5"/>
      <c r="WI50" s="5"/>
      <c r="WJ50" s="5"/>
      <c r="WK50" s="5"/>
      <c r="WL50" s="5"/>
      <c r="WM50" s="5"/>
      <c r="WN50" s="5"/>
      <c r="WO50" s="5"/>
      <c r="WP50" s="5"/>
      <c r="WQ50" s="5"/>
      <c r="WR50" s="5"/>
      <c r="WS50" s="5"/>
      <c r="WT50" s="5"/>
      <c r="WU50" s="5"/>
      <c r="WV50" s="5"/>
      <c r="WW50" s="5"/>
      <c r="WX50" s="5"/>
      <c r="WY50" s="5"/>
      <c r="WZ50" s="5"/>
      <c r="XA50" s="5"/>
      <c r="XB50" s="5"/>
      <c r="XC50" s="5"/>
      <c r="XD50" s="5"/>
      <c r="XE50" s="5"/>
      <c r="XF50" s="5"/>
      <c r="XG50" s="5"/>
      <c r="XH50" s="5"/>
      <c r="XI50" s="5"/>
      <c r="XJ50" s="5"/>
      <c r="XK50" s="5"/>
      <c r="XL50" s="5"/>
      <c r="XM50" s="5"/>
      <c r="XN50" s="5"/>
      <c r="XO50" s="5"/>
      <c r="XP50" s="5"/>
      <c r="XQ50" s="5"/>
      <c r="XR50" s="5"/>
      <c r="XS50" s="5"/>
      <c r="XT50" s="5"/>
      <c r="XU50" s="5"/>
      <c r="XV50" s="5"/>
      <c r="XW50" s="5"/>
      <c r="XX50" s="5"/>
      <c r="XY50" s="5"/>
      <c r="XZ50" s="5"/>
      <c r="YA50" s="5"/>
      <c r="YB50" s="5"/>
      <c r="YC50" s="5"/>
      <c r="YD50" s="5"/>
      <c r="YE50" s="5"/>
      <c r="YF50" s="5"/>
      <c r="YG50" s="5"/>
      <c r="YH50" s="5"/>
      <c r="YI50" s="5"/>
      <c r="YJ50" s="5"/>
      <c r="YK50" s="5"/>
      <c r="YL50" s="5"/>
      <c r="YM50" s="5"/>
      <c r="YN50" s="5"/>
      <c r="YO50" s="5"/>
      <c r="YP50" s="5"/>
      <c r="YQ50" s="5"/>
      <c r="YR50" s="5"/>
      <c r="YS50" s="5"/>
      <c r="YT50" s="5"/>
      <c r="YU50" s="5"/>
      <c r="YV50" s="5"/>
      <c r="YW50" s="5"/>
      <c r="YX50" s="5"/>
      <c r="YY50" s="5"/>
      <c r="YZ50" s="5"/>
      <c r="ZA50" s="5"/>
      <c r="ZB50" s="5"/>
      <c r="ZC50" s="5"/>
      <c r="ZD50" s="5"/>
      <c r="ZE50" s="5"/>
      <c r="ZF50" s="5"/>
      <c r="ZG50" s="5"/>
      <c r="ZH50" s="5"/>
      <c r="ZI50" s="5"/>
      <c r="ZJ50" s="5"/>
      <c r="ZK50" s="5"/>
      <c r="ZL50" s="5"/>
      <c r="ZM50" s="5"/>
      <c r="ZN50" s="5"/>
      <c r="ZO50" s="5"/>
      <c r="ZP50" s="5"/>
      <c r="ZQ50" s="5"/>
      <c r="ZR50" s="5"/>
      <c r="ZS50" s="5"/>
      <c r="ZT50" s="5"/>
      <c r="ZU50" s="5"/>
      <c r="ZV50" s="5"/>
      <c r="ZW50" s="5"/>
      <c r="ZX50" s="5"/>
      <c r="ZY50" s="5"/>
      <c r="ZZ50" s="5"/>
      <c r="AAA50" s="5"/>
      <c r="AAB50" s="5"/>
      <c r="AAC50" s="5"/>
      <c r="AAD50" s="5"/>
      <c r="AAE50" s="5"/>
      <c r="AAF50" s="5"/>
      <c r="AAG50" s="5"/>
      <c r="AAH50" s="5"/>
      <c r="AAI50" s="5"/>
      <c r="AAJ50" s="5"/>
      <c r="AAK50" s="5"/>
      <c r="AAL50" s="5"/>
      <c r="AAM50" s="5"/>
      <c r="AAN50" s="5"/>
      <c r="AAO50" s="5"/>
      <c r="AAP50" s="5"/>
      <c r="AAQ50" s="5"/>
      <c r="AAR50" s="5"/>
      <c r="AAS50" s="5"/>
      <c r="AAT50" s="5"/>
      <c r="AAU50" s="5"/>
      <c r="AAV50" s="5"/>
      <c r="AAW50" s="5"/>
      <c r="AAX50" s="5"/>
      <c r="AAY50" s="5"/>
      <c r="AAZ50" s="5"/>
      <c r="ABA50" s="5"/>
      <c r="ABB50" s="5"/>
      <c r="ABC50" s="5"/>
      <c r="ABD50" s="5"/>
      <c r="ABE50" s="5"/>
      <c r="ABF50" s="5"/>
      <c r="ABG50" s="5"/>
      <c r="ABH50" s="5"/>
      <c r="ABI50" s="5"/>
      <c r="ABJ50" s="5"/>
      <c r="ABK50" s="5"/>
      <c r="ABL50" s="5"/>
      <c r="ABM50" s="5"/>
      <c r="ABN50" s="5"/>
      <c r="ABO50" s="5"/>
      <c r="ABP50" s="5"/>
      <c r="ABQ50" s="5"/>
      <c r="ABR50" s="5"/>
      <c r="ABS50" s="5"/>
      <c r="ABT50" s="5"/>
      <c r="ABU50" s="5"/>
      <c r="ABV50" s="5"/>
      <c r="ABW50" s="5"/>
      <c r="ABX50" s="5"/>
      <c r="ABY50" s="5"/>
      <c r="ABZ50" s="5"/>
      <c r="ACA50" s="5"/>
      <c r="ACB50" s="5"/>
      <c r="ACC50" s="5"/>
      <c r="ACD50" s="5"/>
      <c r="ACE50" s="5"/>
      <c r="ACF50" s="5"/>
      <c r="ACG50" s="5"/>
      <c r="ACH50" s="5"/>
      <c r="ACI50" s="5"/>
      <c r="ACJ50" s="5"/>
      <c r="ACK50" s="5"/>
      <c r="ACL50" s="5"/>
      <c r="ACM50" s="5"/>
      <c r="ACN50" s="5"/>
      <c r="ACO50" s="5"/>
      <c r="ACP50" s="5"/>
      <c r="ACQ50" s="5"/>
      <c r="ACR50" s="5"/>
      <c r="ACS50" s="5"/>
      <c r="ACT50" s="5"/>
      <c r="ACU50" s="5"/>
      <c r="ACV50" s="5"/>
      <c r="ACW50" s="5"/>
      <c r="ACX50" s="5"/>
      <c r="ACY50" s="5"/>
      <c r="ACZ50" s="5"/>
      <c r="ADA50" s="5"/>
      <c r="ADB50" s="5"/>
      <c r="ADC50" s="5"/>
      <c r="ADD50" s="5"/>
      <c r="ADE50" s="5"/>
      <c r="ADF50" s="5"/>
      <c r="ADG50" s="5"/>
      <c r="ADH50" s="5"/>
      <c r="ADI50" s="5"/>
      <c r="ADJ50" s="5"/>
      <c r="ADK50" s="5"/>
      <c r="ADL50" s="5"/>
      <c r="ADM50" s="5"/>
      <c r="ADN50" s="5"/>
      <c r="ADO50" s="5"/>
      <c r="ADP50" s="5"/>
      <c r="ADQ50" s="5"/>
      <c r="ADR50" s="5"/>
      <c r="ADS50" s="5"/>
      <c r="ADT50" s="5"/>
      <c r="ADU50" s="5"/>
      <c r="ADV50" s="5"/>
      <c r="ADW50" s="5"/>
      <c r="ADX50" s="5"/>
      <c r="ADY50" s="5"/>
      <c r="ADZ50" s="5"/>
      <c r="AEA50" s="5"/>
      <c r="AEB50" s="5"/>
      <c r="AEC50" s="5"/>
      <c r="AED50" s="5"/>
      <c r="AEE50" s="5"/>
      <c r="AEF50" s="5"/>
      <c r="AEG50" s="5"/>
      <c r="AEH50" s="5"/>
      <c r="AEI50" s="5"/>
      <c r="AEJ50" s="5"/>
      <c r="AEK50" s="5"/>
      <c r="AEL50" s="5"/>
      <c r="AEM50" s="5"/>
      <c r="AEN50" s="5"/>
      <c r="AEO50" s="5"/>
      <c r="AEP50" s="5"/>
      <c r="AEQ50" s="5"/>
      <c r="AER50" s="5"/>
      <c r="AES50" s="5"/>
      <c r="AET50" s="5"/>
      <c r="AEU50" s="5"/>
      <c r="AEV50" s="5"/>
      <c r="AEW50" s="5"/>
      <c r="AEX50" s="5"/>
      <c r="AEY50" s="5"/>
      <c r="AEZ50" s="5"/>
      <c r="AFA50" s="5"/>
      <c r="AFB50" s="5"/>
      <c r="AFC50" s="5"/>
      <c r="AFD50" s="5"/>
      <c r="AFE50" s="5"/>
      <c r="AFF50" s="5"/>
      <c r="AFG50" s="5"/>
      <c r="AFH50" s="5"/>
      <c r="AFI50" s="5"/>
      <c r="AFJ50" s="5"/>
      <c r="AFK50" s="5"/>
      <c r="AFL50" s="5"/>
      <c r="AFM50" s="5"/>
      <c r="AFN50" s="5"/>
      <c r="AFO50" s="5"/>
      <c r="AFP50" s="5"/>
      <c r="AFQ50" s="5"/>
      <c r="AFR50" s="5"/>
      <c r="AFS50" s="5"/>
      <c r="AFT50" s="5"/>
      <c r="AFU50" s="5"/>
      <c r="AFV50" s="5"/>
      <c r="AFW50" s="5"/>
      <c r="AFX50" s="5"/>
      <c r="AFY50" s="5"/>
      <c r="AFZ50" s="5"/>
      <c r="AGA50" s="5"/>
      <c r="AGB50" s="5"/>
      <c r="AGC50" s="5"/>
      <c r="AGD50" s="5"/>
      <c r="AGE50" s="5"/>
      <c r="AGF50" s="5"/>
      <c r="AGG50" s="5"/>
      <c r="AGH50" s="5"/>
      <c r="AGI50" s="5"/>
      <c r="AGJ50" s="5"/>
      <c r="AGK50" s="5"/>
      <c r="AGL50" s="5"/>
      <c r="AGM50" s="5"/>
      <c r="AGN50" s="5"/>
      <c r="AGO50" s="5"/>
      <c r="AGP50" s="5"/>
      <c r="AGQ50" s="5"/>
      <c r="AGR50" s="5"/>
      <c r="AGS50" s="5"/>
      <c r="AGT50" s="5"/>
      <c r="AGU50" s="5"/>
      <c r="AGV50" s="5"/>
      <c r="AGW50" s="5"/>
      <c r="AGX50" s="5"/>
      <c r="AGY50" s="5"/>
      <c r="AGZ50" s="5"/>
    </row>
    <row r="51" spans="1:884" s="7" customFormat="1" x14ac:dyDescent="0.25">
      <c r="A51" s="27"/>
      <c r="B51" s="27"/>
      <c r="C51" s="2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</row>
    <row r="52" spans="1:884" s="7" customFormat="1" x14ac:dyDescent="0.25">
      <c r="A52" s="27"/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</row>
    <row r="53" spans="1:884" s="7" customFormat="1" x14ac:dyDescent="0.25">
      <c r="A53" s="27"/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</row>
    <row r="54" spans="1:884" s="7" customFormat="1" ht="21" customHeight="1" x14ac:dyDescent="0.25">
      <c r="A54" s="6"/>
      <c r="B54" s="6"/>
      <c r="C54" s="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</row>
    <row r="55" spans="1:884" s="7" customFormat="1" x14ac:dyDescent="0.25">
      <c r="A55" s="6"/>
      <c r="B55" s="6"/>
      <c r="C55" s="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</row>
    <row r="56" spans="1:884" s="7" customFormat="1" x14ac:dyDescent="0.25">
      <c r="A56" s="6"/>
      <c r="B56" s="6"/>
      <c r="C56" s="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  <c r="ADB56" s="5"/>
      <c r="ADC56" s="5"/>
      <c r="ADD56" s="5"/>
      <c r="ADE56" s="5"/>
      <c r="ADF56" s="5"/>
      <c r="ADG56" s="5"/>
      <c r="ADH56" s="5"/>
      <c r="ADI56" s="5"/>
      <c r="ADJ56" s="5"/>
      <c r="ADK56" s="5"/>
      <c r="ADL56" s="5"/>
      <c r="ADM56" s="5"/>
      <c r="ADN56" s="5"/>
      <c r="ADO56" s="5"/>
      <c r="ADP56" s="5"/>
      <c r="ADQ56" s="5"/>
      <c r="ADR56" s="5"/>
      <c r="ADS56" s="5"/>
      <c r="ADT56" s="5"/>
      <c r="ADU56" s="5"/>
      <c r="ADV56" s="5"/>
      <c r="ADW56" s="5"/>
      <c r="ADX56" s="5"/>
      <c r="ADY56" s="5"/>
      <c r="ADZ56" s="5"/>
      <c r="AEA56" s="5"/>
      <c r="AEB56" s="5"/>
      <c r="AEC56" s="5"/>
      <c r="AED56" s="5"/>
      <c r="AEE56" s="5"/>
      <c r="AEF56" s="5"/>
      <c r="AEG56" s="5"/>
      <c r="AEH56" s="5"/>
      <c r="AEI56" s="5"/>
      <c r="AEJ56" s="5"/>
      <c r="AEK56" s="5"/>
      <c r="AEL56" s="5"/>
      <c r="AEM56" s="5"/>
      <c r="AEN56" s="5"/>
      <c r="AEO56" s="5"/>
      <c r="AEP56" s="5"/>
      <c r="AEQ56" s="5"/>
      <c r="AER56" s="5"/>
      <c r="AES56" s="5"/>
      <c r="AET56" s="5"/>
      <c r="AEU56" s="5"/>
      <c r="AEV56" s="5"/>
      <c r="AEW56" s="5"/>
      <c r="AEX56" s="5"/>
      <c r="AEY56" s="5"/>
      <c r="AEZ56" s="5"/>
      <c r="AFA56" s="5"/>
      <c r="AFB56" s="5"/>
      <c r="AFC56" s="5"/>
      <c r="AFD56" s="5"/>
      <c r="AFE56" s="5"/>
      <c r="AFF56" s="5"/>
      <c r="AFG56" s="5"/>
      <c r="AFH56" s="5"/>
      <c r="AFI56" s="5"/>
      <c r="AFJ56" s="5"/>
      <c r="AFK56" s="5"/>
      <c r="AFL56" s="5"/>
      <c r="AFM56" s="5"/>
      <c r="AFN56" s="5"/>
      <c r="AFO56" s="5"/>
      <c r="AFP56" s="5"/>
      <c r="AFQ56" s="5"/>
      <c r="AFR56" s="5"/>
      <c r="AFS56" s="5"/>
      <c r="AFT56" s="5"/>
      <c r="AFU56" s="5"/>
      <c r="AFV56" s="5"/>
      <c r="AFW56" s="5"/>
      <c r="AFX56" s="5"/>
      <c r="AFY56" s="5"/>
      <c r="AFZ56" s="5"/>
      <c r="AGA56" s="5"/>
      <c r="AGB56" s="5"/>
      <c r="AGC56" s="5"/>
      <c r="AGD56" s="5"/>
      <c r="AGE56" s="5"/>
      <c r="AGF56" s="5"/>
      <c r="AGG56" s="5"/>
      <c r="AGH56" s="5"/>
      <c r="AGI56" s="5"/>
      <c r="AGJ56" s="5"/>
      <c r="AGK56" s="5"/>
      <c r="AGL56" s="5"/>
      <c r="AGM56" s="5"/>
      <c r="AGN56" s="5"/>
      <c r="AGO56" s="5"/>
      <c r="AGP56" s="5"/>
      <c r="AGQ56" s="5"/>
      <c r="AGR56" s="5"/>
      <c r="AGS56" s="5"/>
      <c r="AGT56" s="5"/>
      <c r="AGU56" s="5"/>
      <c r="AGV56" s="5"/>
      <c r="AGW56" s="5"/>
      <c r="AGX56" s="5"/>
      <c r="AGY56" s="5"/>
      <c r="AGZ56" s="5"/>
    </row>
    <row r="57" spans="1:884" ht="15.75" x14ac:dyDescent="0.25">
      <c r="A57" s="8" t="s">
        <v>43</v>
      </c>
      <c r="B57" s="9"/>
      <c r="C57" s="9"/>
      <c r="D57" s="5"/>
    </row>
    <row r="58" spans="1:884" ht="15.75" x14ac:dyDescent="0.25">
      <c r="A58" s="8" t="s">
        <v>56</v>
      </c>
      <c r="B58" s="9"/>
      <c r="C58" s="9"/>
      <c r="D58" s="5"/>
    </row>
    <row r="59" spans="1:884" ht="15.75" x14ac:dyDescent="0.25">
      <c r="A59" s="8" t="s">
        <v>0</v>
      </c>
      <c r="B59" s="9"/>
      <c r="C59" s="9"/>
      <c r="D59" s="5"/>
    </row>
    <row r="60" spans="1:884" x14ac:dyDescent="0.25">
      <c r="A60" s="1" t="s">
        <v>1</v>
      </c>
      <c r="B60" s="2">
        <v>2022</v>
      </c>
      <c r="C60" s="2">
        <v>2021</v>
      </c>
      <c r="D60" s="5"/>
    </row>
    <row r="61" spans="1:884" x14ac:dyDescent="0.25">
      <c r="A61" s="1" t="s">
        <v>21</v>
      </c>
      <c r="B61" s="16">
        <v>200108.3</v>
      </c>
      <c r="C61" s="16">
        <v>188670.7</v>
      </c>
      <c r="D61" s="5"/>
    </row>
    <row r="62" spans="1:884" x14ac:dyDescent="0.25">
      <c r="A62" s="1" t="s">
        <v>42</v>
      </c>
      <c r="B62" s="17">
        <v>5676.4</v>
      </c>
      <c r="C62" s="17">
        <v>5307.9</v>
      </c>
      <c r="D62" s="5"/>
    </row>
    <row r="63" spans="1:884" x14ac:dyDescent="0.25">
      <c r="A63" s="1" t="s">
        <v>22</v>
      </c>
      <c r="B63" s="17">
        <v>26106.400000000001</v>
      </c>
      <c r="C63" s="17">
        <v>22133.8</v>
      </c>
      <c r="D63" s="5"/>
    </row>
    <row r="64" spans="1:884" x14ac:dyDescent="0.25">
      <c r="A64" s="1" t="s">
        <v>36</v>
      </c>
      <c r="B64" s="17">
        <v>3320.4</v>
      </c>
      <c r="C64" s="17">
        <v>1683.4</v>
      </c>
      <c r="D64" s="5"/>
    </row>
    <row r="65" spans="1:5" x14ac:dyDescent="0.25">
      <c r="A65" s="1" t="s">
        <v>23</v>
      </c>
      <c r="B65" s="17">
        <v>1332.5</v>
      </c>
      <c r="C65" s="17">
        <v>972.2</v>
      </c>
      <c r="D65" s="5"/>
    </row>
    <row r="66" spans="1:5" x14ac:dyDescent="0.25">
      <c r="A66" s="1" t="s">
        <v>24</v>
      </c>
      <c r="B66" s="17">
        <v>15709.1</v>
      </c>
      <c r="C66" s="17">
        <v>13882.3</v>
      </c>
      <c r="D66" s="5"/>
    </row>
    <row r="67" spans="1:5" x14ac:dyDescent="0.25">
      <c r="A67" s="3" t="s">
        <v>25</v>
      </c>
      <c r="B67" s="4">
        <v>69445.2</v>
      </c>
      <c r="C67" s="4">
        <v>64499.8</v>
      </c>
      <c r="D67" s="5"/>
    </row>
    <row r="68" spans="1:5" ht="15.75" thickBot="1" x14ac:dyDescent="0.3">
      <c r="A68" s="13" t="s">
        <v>26</v>
      </c>
      <c r="B68" s="14">
        <v>42876.5</v>
      </c>
      <c r="C68" s="14">
        <v>56256.7</v>
      </c>
      <c r="D68" s="5"/>
    </row>
    <row r="69" spans="1:5" ht="15.75" thickBot="1" x14ac:dyDescent="0.3">
      <c r="A69" s="12" t="s">
        <v>27</v>
      </c>
      <c r="B69" s="23">
        <f>SUM(B61:B66)-B67-B68</f>
        <v>139931.39999999997</v>
      </c>
      <c r="C69" s="18">
        <f>SUM(C61:C66)-C67-C68</f>
        <v>111893.8</v>
      </c>
      <c r="D69" s="5"/>
    </row>
    <row r="70" spans="1:5" x14ac:dyDescent="0.25">
      <c r="A70" s="11" t="s">
        <v>28</v>
      </c>
      <c r="B70" s="19">
        <v>53568.7</v>
      </c>
      <c r="C70" s="19">
        <v>48602.8</v>
      </c>
      <c r="D70" s="5"/>
    </row>
    <row r="71" spans="1:5" x14ac:dyDescent="0.25">
      <c r="A71" s="1" t="s">
        <v>29</v>
      </c>
      <c r="B71" s="17">
        <v>37690.300000000003</v>
      </c>
      <c r="C71" s="17">
        <v>33201.4</v>
      </c>
      <c r="D71" s="5"/>
    </row>
    <row r="72" spans="1:5" ht="15.75" thickBot="1" x14ac:dyDescent="0.3">
      <c r="A72" s="10" t="s">
        <v>30</v>
      </c>
      <c r="B72" s="20">
        <v>12895.1</v>
      </c>
      <c r="C72" s="20">
        <v>12958.8</v>
      </c>
      <c r="D72" s="5"/>
    </row>
    <row r="73" spans="1:5" ht="15.75" thickBot="1" x14ac:dyDescent="0.3">
      <c r="A73" s="12" t="s">
        <v>54</v>
      </c>
      <c r="B73" s="23">
        <f>B69-SUM(B70:B72)</f>
        <v>35777.299999999959</v>
      </c>
      <c r="C73" s="18">
        <f>C69-SUM(C70:C72)</f>
        <v>17130.799999999988</v>
      </c>
      <c r="D73" s="5"/>
    </row>
    <row r="74" spans="1:5" x14ac:dyDescent="0.25">
      <c r="A74" s="11" t="s">
        <v>31</v>
      </c>
      <c r="B74" s="19">
        <v>27867</v>
      </c>
      <c r="C74" s="19">
        <v>34284.5</v>
      </c>
      <c r="D74" s="5"/>
    </row>
    <row r="75" spans="1:5" ht="15.75" thickBot="1" x14ac:dyDescent="0.3">
      <c r="A75" s="1" t="s">
        <v>32</v>
      </c>
      <c r="B75" s="4">
        <v>-1632.6</v>
      </c>
      <c r="C75" s="4">
        <v>-1424.9</v>
      </c>
      <c r="D75" s="5"/>
    </row>
    <row r="76" spans="1:5" ht="15.75" hidden="1" thickBot="1" x14ac:dyDescent="0.3">
      <c r="A76" s="10" t="s">
        <v>33</v>
      </c>
      <c r="B76" s="21"/>
      <c r="C76" s="21"/>
      <c r="D76" s="5"/>
    </row>
    <row r="77" spans="1:5" ht="15.75" thickBot="1" x14ac:dyDescent="0.3">
      <c r="A77" s="12" t="s">
        <v>46</v>
      </c>
      <c r="B77" s="23">
        <f>SUM(B73:B75)</f>
        <v>62011.699999999961</v>
      </c>
      <c r="C77" s="18">
        <f>SUM(C73:C75)</f>
        <v>49990.399999999987</v>
      </c>
      <c r="D77" s="5"/>
    </row>
    <row r="78" spans="1:5" hidden="1" x14ac:dyDescent="0.25">
      <c r="A78" s="11" t="s">
        <v>34</v>
      </c>
      <c r="B78" s="22"/>
      <c r="C78" s="22"/>
      <c r="D78" s="5"/>
    </row>
    <row r="79" spans="1:5" ht="15.75" thickBot="1" x14ac:dyDescent="0.3">
      <c r="A79" s="10" t="s">
        <v>39</v>
      </c>
      <c r="B79" s="14">
        <v>-18626.5</v>
      </c>
      <c r="C79" s="14">
        <v>-14763.2</v>
      </c>
      <c r="D79" s="5"/>
    </row>
    <row r="80" spans="1:5" ht="15.75" thickBot="1" x14ac:dyDescent="0.3">
      <c r="A80" s="12" t="s">
        <v>47</v>
      </c>
      <c r="B80" s="23">
        <f>SUM(B77:B79)</f>
        <v>43385.199999999961</v>
      </c>
      <c r="C80" s="18">
        <f>SUM(C77:C79)</f>
        <v>35227.199999999983</v>
      </c>
      <c r="D80" s="15">
        <f>B80-B31</f>
        <v>0</v>
      </c>
      <c r="E80" s="15">
        <f>C80-C31</f>
        <v>0</v>
      </c>
    </row>
    <row r="81" spans="1:3" x14ac:dyDescent="0.25">
      <c r="A81" s="6" t="s">
        <v>44</v>
      </c>
      <c r="B81" s="6"/>
      <c r="C81" s="6"/>
    </row>
    <row r="82" spans="1:3" x14ac:dyDescent="0.25">
      <c r="A82" s="6"/>
      <c r="B82" s="6"/>
      <c r="C82" s="6"/>
    </row>
    <row r="83" spans="1:3" x14ac:dyDescent="0.25">
      <c r="A83" s="6"/>
      <c r="B83" s="6"/>
      <c r="C83" s="6"/>
    </row>
    <row r="84" spans="1:3" x14ac:dyDescent="0.25">
      <c r="A84" s="6"/>
      <c r="B84" s="6"/>
      <c r="C84" s="6"/>
    </row>
    <row r="85" spans="1:3" x14ac:dyDescent="0.25">
      <c r="A85" s="6"/>
      <c r="B85" s="6"/>
      <c r="C85" s="6"/>
    </row>
    <row r="86" spans="1:3" x14ac:dyDescent="0.25">
      <c r="A86" s="6"/>
      <c r="B86" s="6"/>
      <c r="C86" s="6"/>
    </row>
    <row r="87" spans="1:3" x14ac:dyDescent="0.25">
      <c r="A87" s="26" t="s">
        <v>50</v>
      </c>
      <c r="B87" s="29" t="s">
        <v>52</v>
      </c>
      <c r="C87" s="29"/>
    </row>
    <row r="88" spans="1:3" x14ac:dyDescent="0.25">
      <c r="A88" s="26" t="s">
        <v>51</v>
      </c>
      <c r="B88" s="29" t="s">
        <v>53</v>
      </c>
      <c r="C88" s="29"/>
    </row>
    <row r="89" spans="1:3" x14ac:dyDescent="0.25">
      <c r="A89" s="6"/>
      <c r="B89" s="6"/>
      <c r="C89" s="6"/>
    </row>
    <row r="90" spans="1:3" x14ac:dyDescent="0.25">
      <c r="A90" s="6"/>
      <c r="B90" s="6"/>
      <c r="C90" s="6"/>
    </row>
    <row r="91" spans="1:3" x14ac:dyDescent="0.25">
      <c r="A91" s="6"/>
      <c r="B91" s="6"/>
      <c r="C91" s="6"/>
    </row>
    <row r="92" spans="1:3" x14ac:dyDescent="0.25">
      <c r="A92" s="6"/>
      <c r="B92" s="6"/>
      <c r="C92" s="6"/>
    </row>
    <row r="93" spans="1:3" x14ac:dyDescent="0.25">
      <c r="A93" s="29" t="s">
        <v>48</v>
      </c>
      <c r="B93" s="29"/>
      <c r="C93" s="29"/>
    </row>
    <row r="94" spans="1:3" x14ac:dyDescent="0.25">
      <c r="A94" s="29" t="s">
        <v>49</v>
      </c>
      <c r="B94" s="29"/>
      <c r="C94" s="29"/>
    </row>
  </sheetData>
  <mergeCells count="8">
    <mergeCell ref="A93:C93"/>
    <mergeCell ref="A94:C94"/>
    <mergeCell ref="A47:C47"/>
    <mergeCell ref="A48:C48"/>
    <mergeCell ref="B41:C41"/>
    <mergeCell ref="B42:C42"/>
    <mergeCell ref="B87:C87"/>
    <mergeCell ref="B88:C88"/>
  </mergeCells>
  <printOptions horizontalCentered="1"/>
  <pageMargins left="0.78740157480314965" right="0" top="1.1811023622047245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 BCU INDIVIDUALES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Orellana Lopez, Guillermo Antonio [DIV-SLV NE]</dc:creator>
  <cp:lastModifiedBy>Marlene, Silvia [CUSCA]</cp:lastModifiedBy>
  <cp:lastPrinted>2022-11-09T17:47:28Z</cp:lastPrinted>
  <dcterms:created xsi:type="dcterms:W3CDTF">2017-01-11T17:17:53Z</dcterms:created>
  <dcterms:modified xsi:type="dcterms:W3CDTF">2022-11-09T17:47:31Z</dcterms:modified>
</cp:coreProperties>
</file>