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B20A034C-0421-4BAE-B4B1-BAE9334018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Resul-2022'!$A$3:$H$109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6" i="1"/>
  <c r="H86" i="1"/>
  <c r="H18" i="1"/>
  <c r="F94" i="1" l="1"/>
  <c r="F78" i="1"/>
  <c r="F88" i="1" l="1"/>
  <c r="F95" i="1" s="1"/>
  <c r="F97" i="1" s="1"/>
  <c r="F100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4" i="1"/>
  <c r="H78" i="1"/>
  <c r="H49" i="1" l="1"/>
  <c r="F49" i="1"/>
  <c r="H88" i="1"/>
  <c r="H95" i="1" l="1"/>
  <c r="H97" i="1" s="1"/>
  <c r="H100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<sst xmlns="http://schemas.openxmlformats.org/spreadsheetml/2006/main" count="78" uniqueCount="68">
  <si>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</si>
  <si>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</si>
  <si>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</si>
  <si>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</si>
  <si>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</si>
  <si>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</si>
  <si>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</si>
  <si>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</si>
  <si>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</si>
  <si>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</si>
  <si>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</si>
  <si>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</si>
  <si>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</si>
  <si>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</si>
  <si>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</si>
  <si>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</si>
  <si>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</si>
  <si>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</si>
  <si>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</si>
  <si>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</si>
  <si>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</si>
  <si>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</si>
  <si>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</si>
  <si>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</si>
  <si>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</si>
  <si>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</si>
  <si>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</si>
  <si>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</si>
  <si>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</si>
  <si>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</si>
  <si>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</si>
  <si>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</si>
  <si>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</si>
  <si>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</si>
  <si>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</si>
  <si>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</si>
  <si>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</si>
  <si>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</si>
  <si>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</si>
  <si>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</si>
  <si>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</si>
  <si>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</si>
  <si>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</si>
  <si>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</si>
  <si>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</si>
  <si>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</si>
  <si>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</si>
  <si>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</si>
  <si>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</si>
  <si>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</si>
  <si>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</si>
  <si>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</si>
  <si>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</si>
  <si>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</si>
  <si>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</si>
  <si>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</si>
  <si>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</si>
  <si>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</si>
  <si>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</si>
  <si>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</si>
  <si>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</si>
  <si>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</si>
  <si>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</si>
  <si>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</si>
  <si>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</si>
  <si>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</si>
  <si>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octubre 2022 y 2021</t>
  </si>
  <si>
    <t>Por los periodos del 1 de enero al 31 Octubre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</si>
</sst>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8"/>
  <sheetViews>
    <sheetView tabSelected="1" zoomScale="90" zoomScaleNormal="90" workbookViewId="0">
      <selection activeCell="A80" sqref="A80:XFD80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1" width="20.42578125" style="3" bestFit="1" customWidth="1"/>
    <col min="12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6"/>
      <c r="E6" s="66"/>
      <c r="F6" s="24"/>
      <c r="G6" s="4"/>
      <c r="H6" s="2"/>
    </row>
    <row r="7" spans="1:10" ht="18" customHeight="1" x14ac:dyDescent="0.2">
      <c r="B7" s="71" t="s">
        <v>0</v>
      </c>
      <c r="C7" s="69"/>
      <c r="D7" s="69"/>
      <c r="E7" s="69"/>
    </row>
    <row r="8" spans="1:10" ht="18" customHeight="1" x14ac:dyDescent="0.2">
      <c r="B8" s="71" t="s">
        <v>1</v>
      </c>
      <c r="C8" s="69"/>
      <c r="D8" s="69"/>
      <c r="E8" s="69"/>
    </row>
    <row r="9" spans="1:10" ht="18" customHeight="1" x14ac:dyDescent="0.2">
      <c r="B9" s="71" t="s">
        <v>66</v>
      </c>
      <c r="C9" s="69"/>
      <c r="D9" s="69"/>
      <c r="E9" s="69"/>
      <c r="F9" s="69"/>
      <c r="G9" s="69"/>
      <c r="H9" s="69"/>
    </row>
    <row r="10" spans="1:10" s="5" customFormat="1" ht="18" customHeight="1" x14ac:dyDescent="0.2">
      <c r="B10" s="75" t="s">
        <v>2</v>
      </c>
      <c r="C10" s="75"/>
      <c r="D10" s="75"/>
      <c r="E10" s="75"/>
      <c r="F10" s="75"/>
      <c r="G10" s="75"/>
      <c r="H10" s="75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2022</v>
      </c>
      <c r="H12" s="18">
        <v>2021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247202.44334</v>
      </c>
      <c r="G14" s="33"/>
      <c r="H14" s="33">
        <v>295523.02237999998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0</v>
      </c>
    </row>
    <row r="16" spans="1:10" ht="18" customHeight="1" x14ac:dyDescent="0.2">
      <c r="A16" s="9"/>
      <c r="C16" s="3" t="s">
        <v>7</v>
      </c>
      <c r="F16" s="32">
        <v>398658.14924</v>
      </c>
      <c r="G16" s="33"/>
      <c r="H16" s="33">
        <v>370288.40136000002</v>
      </c>
    </row>
    <row r="17" spans="1:11" ht="18" customHeight="1" x14ac:dyDescent="0.2">
      <c r="A17" s="9"/>
      <c r="C17" s="3" t="s">
        <v>8</v>
      </c>
      <c r="F17" s="32">
        <v>1086665.39399</v>
      </c>
      <c r="G17" s="33"/>
      <c r="H17" s="33">
        <v>964663.49057000002</v>
      </c>
    </row>
    <row r="18" spans="1:11" ht="18" customHeight="1" x14ac:dyDescent="0.2">
      <c r="A18" s="9"/>
      <c r="F18" s="34">
        <f>SUM(F14:F17)</f>
        <v>1732525.98657</v>
      </c>
      <c r="G18" s="10"/>
      <c r="H18" s="35">
        <f>SUM(H14:H17)</f>
        <v>1630474.9143099999</v>
      </c>
    </row>
    <row r="19" spans="1:11" ht="18" customHeight="1" x14ac:dyDescent="0.2">
      <c r="A19" s="9"/>
      <c r="B19" s="5" t="s">
        <v>9</v>
      </c>
      <c r="C19" s="5"/>
      <c r="F19" s="27"/>
      <c r="G19" s="10"/>
      <c r="H19" s="10"/>
    </row>
    <row r="20" spans="1:11" ht="18" customHeight="1" x14ac:dyDescent="0.2">
      <c r="A20" s="9"/>
      <c r="C20" s="3" t="s">
        <v>10</v>
      </c>
      <c r="F20" s="32">
        <v>6774.6680300000016</v>
      </c>
      <c r="G20" s="33"/>
      <c r="H20" s="33">
        <v>7432.5333799999999</v>
      </c>
    </row>
    <row r="21" spans="1:11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11" ht="18" customHeight="1" x14ac:dyDescent="0.2">
      <c r="A22" s="9"/>
      <c r="C22" s="3" t="s">
        <v>12</v>
      </c>
      <c r="F22" s="32">
        <v>11144.993699999999</v>
      </c>
      <c r="G22" s="33"/>
      <c r="H22" s="33">
        <v>30237.516820000001</v>
      </c>
    </row>
    <row r="23" spans="1:11" ht="18" customHeight="1" x14ac:dyDescent="0.2">
      <c r="A23" s="9"/>
      <c r="F23" s="34">
        <f>SUM(F20:F22)</f>
        <v>18033.941729999999</v>
      </c>
      <c r="G23" s="41"/>
      <c r="H23" s="35">
        <f>SUM(H20:H22)</f>
        <v>37784.330199999997</v>
      </c>
    </row>
    <row r="24" spans="1:11" ht="18" customHeight="1" x14ac:dyDescent="0.2">
      <c r="A24" s="9"/>
      <c r="B24" s="5" t="s">
        <v>13</v>
      </c>
      <c r="C24" s="5"/>
      <c r="F24" s="27"/>
      <c r="G24" s="10"/>
      <c r="H24" s="10"/>
    </row>
    <row r="25" spans="1:11" ht="18" customHeight="1" x14ac:dyDescent="0.2">
      <c r="A25" s="9"/>
      <c r="C25" s="3" t="s">
        <v>14</v>
      </c>
      <c r="F25" s="32">
        <v>15525.087439999999</v>
      </c>
      <c r="G25" s="33"/>
      <c r="H25" s="33">
        <v>16677.641380000001</v>
      </c>
    </row>
    <row r="26" spans="1:11" ht="18" customHeight="1" thickBot="1" x14ac:dyDescent="0.25">
      <c r="A26" s="9"/>
      <c r="B26" s="68" t="s">
        <v>15</v>
      </c>
      <c r="C26" s="69"/>
      <c r="F26" s="38">
        <f>F18+F23+F25</f>
        <v>1766085.0157399999</v>
      </c>
      <c r="G26" s="39"/>
      <c r="H26" s="40">
        <f>H18+H23+H25</f>
        <v>1684936.8858899998</v>
      </c>
      <c r="K26" s="33"/>
    </row>
    <row r="27" spans="1:11" ht="18" customHeight="1" thickTop="1" x14ac:dyDescent="0.2">
      <c r="A27" s="9"/>
      <c r="F27" s="27"/>
      <c r="G27" s="10"/>
      <c r="H27" s="10"/>
    </row>
    <row r="28" spans="1:11" ht="18" customHeight="1" x14ac:dyDescent="0.2">
      <c r="A28" s="9"/>
      <c r="B28" s="68" t="s">
        <v>16</v>
      </c>
      <c r="C28" s="68"/>
      <c r="D28" s="68"/>
      <c r="F28" s="27"/>
      <c r="G28" s="10"/>
      <c r="H28" s="10"/>
    </row>
    <row r="29" spans="1:11" ht="18" customHeight="1" x14ac:dyDescent="0.2">
      <c r="A29" s="9"/>
      <c r="B29" s="5" t="s">
        <v>17</v>
      </c>
      <c r="F29" s="27"/>
      <c r="G29" s="10"/>
      <c r="H29" s="10"/>
    </row>
    <row r="30" spans="1:11" ht="18" customHeight="1" x14ac:dyDescent="0.2">
      <c r="A30" s="9"/>
      <c r="C30" s="3" t="s">
        <v>18</v>
      </c>
      <c r="F30" s="36">
        <v>1454424.0910099999</v>
      </c>
      <c r="G30" s="37"/>
      <c r="H30" s="37">
        <v>1390193.3075599999</v>
      </c>
    </row>
    <row r="31" spans="1:11" ht="18" customHeight="1" x14ac:dyDescent="0.2">
      <c r="A31" s="9"/>
      <c r="C31" s="3" t="s">
        <v>19</v>
      </c>
      <c r="F31" s="36">
        <v>20698.148710000001</v>
      </c>
      <c r="G31" s="37"/>
      <c r="H31" s="37">
        <v>17371.717720000001</v>
      </c>
    </row>
    <row r="32" spans="1:11" ht="18" customHeight="1" x14ac:dyDescent="0.2">
      <c r="A32" s="9"/>
      <c r="C32" s="3" t="s">
        <v>20</v>
      </c>
      <c r="F32" s="36">
        <v>60317.634439999994</v>
      </c>
      <c r="G32" s="37"/>
      <c r="H32" s="37">
        <v>76703.554979999986</v>
      </c>
    </row>
    <row r="33" spans="1:11" ht="18" customHeight="1" x14ac:dyDescent="0.2">
      <c r="A33" s="9"/>
      <c r="C33" s="3" t="s">
        <v>61</v>
      </c>
      <c r="F33" s="36">
        <v>13015.676720000001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31571.57114</v>
      </c>
      <c r="G34" s="33"/>
      <c r="H34" s="33">
        <v>33009.271130000001</v>
      </c>
    </row>
    <row r="35" spans="1:11" ht="18" customHeight="1" x14ac:dyDescent="0.2">
      <c r="A35" s="9"/>
      <c r="E35" s="7"/>
      <c r="F35" s="34">
        <f>SUM(F30:F34)</f>
        <v>1580027.1220199999</v>
      </c>
      <c r="G35" s="41"/>
      <c r="H35" s="35">
        <f>SUM(H30:H34)</f>
        <v>1517277.85139</v>
      </c>
    </row>
    <row r="36" spans="1:11" ht="18" customHeight="1" x14ac:dyDescent="0.2">
      <c r="A36" s="9"/>
      <c r="B36" s="68" t="s">
        <v>22</v>
      </c>
      <c r="C36" s="69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8136.1015399999997</v>
      </c>
      <c r="G37" s="37"/>
      <c r="H37" s="37">
        <v>8172.2508799999996</v>
      </c>
    </row>
    <row r="38" spans="1:11" ht="18" customHeight="1" thickBot="1" x14ac:dyDescent="0.25">
      <c r="A38" s="9"/>
      <c r="C38" s="3" t="s">
        <v>24</v>
      </c>
      <c r="F38" s="36">
        <v>5929.6412099999998</v>
      </c>
      <c r="G38" s="37"/>
      <c r="H38" s="37">
        <v>5179.6909400000004</v>
      </c>
      <c r="J38" s="22"/>
    </row>
    <row r="39" spans="1:11" ht="18" customHeight="1" x14ac:dyDescent="0.2">
      <c r="A39" s="9"/>
      <c r="C39" s="3" t="s">
        <v>21</v>
      </c>
      <c r="F39" s="36">
        <v>8086.20183</v>
      </c>
      <c r="G39" s="37"/>
      <c r="H39" s="37">
        <v>7434.3255199999994</v>
      </c>
    </row>
    <row r="40" spans="1:11" ht="18" customHeight="1" x14ac:dyDescent="0.2">
      <c r="A40" s="9"/>
      <c r="F40" s="34">
        <f>SUM(F37:F39)</f>
        <v>22151.944579999999</v>
      </c>
      <c r="G40" s="41"/>
      <c r="H40" s="35">
        <f>SUM(H37:H39)</f>
        <v>20786.267339999999</v>
      </c>
    </row>
    <row r="41" spans="1:11" ht="18" customHeight="1" x14ac:dyDescent="0.2">
      <c r="A41" s="9"/>
      <c r="B41" s="68" t="s">
        <v>25</v>
      </c>
      <c r="C41" s="69"/>
      <c r="F41" s="34">
        <f>F35+F40</f>
        <v>1602179.0665999998</v>
      </c>
      <c r="G41" s="41"/>
      <c r="H41" s="35">
        <f>H35+H40</f>
        <v>1538064.11873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8" t="s">
        <v>26</v>
      </c>
      <c r="C43" s="69"/>
      <c r="F43" s="27"/>
      <c r="G43" s="10"/>
      <c r="H43" s="10"/>
    </row>
    <row r="44" spans="1:11" ht="18" customHeight="1" x14ac:dyDescent="0.2">
      <c r="A44" s="9"/>
      <c r="B44" s="69" t="s">
        <v>27</v>
      </c>
      <c r="C44" s="69"/>
      <c r="D44" s="69"/>
      <c r="E44" s="69"/>
      <c r="F44" s="36">
        <v>97418.758000000002</v>
      </c>
      <c r="G44" s="37">
        <v>-45029454</v>
      </c>
      <c r="H44" s="37">
        <v>73434.293999999994</v>
      </c>
    </row>
    <row r="45" spans="1:11" ht="18" customHeight="1" x14ac:dyDescent="0.2">
      <c r="A45" s="9"/>
      <c r="B45" s="69" t="s">
        <v>28</v>
      </c>
      <c r="C45" s="69"/>
      <c r="D45" s="69"/>
      <c r="E45" s="69"/>
      <c r="F45" s="36">
        <v>66487.191139999995</v>
      </c>
      <c r="G45" s="37">
        <v>0</v>
      </c>
      <c r="H45" s="37">
        <v>73438.473159999994</v>
      </c>
    </row>
    <row r="46" spans="1:11" ht="18" customHeight="1" x14ac:dyDescent="0.2">
      <c r="A46" s="9"/>
      <c r="B46" s="68" t="s">
        <v>29</v>
      </c>
      <c r="C46" s="69"/>
      <c r="F46" s="62">
        <f>SUM(F44:F45)</f>
        <v>163905.94913999998</v>
      </c>
      <c r="G46" s="61"/>
      <c r="H46" s="63">
        <f>SUM(H44:H45)</f>
        <v>146872.76715999999</v>
      </c>
    </row>
    <row r="47" spans="1:11" ht="18" customHeight="1" thickBot="1" x14ac:dyDescent="0.25">
      <c r="A47" s="9"/>
      <c r="B47" s="68" t="s">
        <v>30</v>
      </c>
      <c r="C47" s="69"/>
      <c r="D47" s="69"/>
      <c r="E47" s="3" t="s">
        <v>30</v>
      </c>
      <c r="F47" s="64">
        <f>F41+F46</f>
        <v>1766085.0157399997</v>
      </c>
      <c r="G47" s="61"/>
      <c r="H47" s="65">
        <f>H41+H46</f>
        <v>1684936.88589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  <c r="F49" s="8">
        <f>F26-F47</f>
        <v>0</v>
      </c>
      <c r="H49" s="8">
        <f>H26-H47</f>
        <v>0</v>
      </c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4"/>
      <c r="B54" s="67"/>
      <c r="C54" s="67"/>
      <c r="D54" s="67"/>
      <c r="E54" s="67"/>
      <c r="F54" s="67"/>
      <c r="G54" s="67"/>
      <c r="H54" s="67"/>
    </row>
    <row r="55" spans="1:8" ht="18" customHeight="1" x14ac:dyDescent="0.2">
      <c r="A55" s="67" t="s">
        <v>62</v>
      </c>
      <c r="B55" s="67"/>
      <c r="C55" s="67"/>
      <c r="D55" s="67" t="s">
        <v>59</v>
      </c>
      <c r="E55" s="67"/>
      <c r="F55" s="67" t="s">
        <v>31</v>
      </c>
      <c r="G55" s="67"/>
      <c r="H55" s="67"/>
    </row>
    <row r="56" spans="1:8" ht="18" customHeight="1" x14ac:dyDescent="0.2">
      <c r="A56" s="67" t="s">
        <v>63</v>
      </c>
      <c r="B56" s="67"/>
      <c r="C56" s="67"/>
      <c r="D56" s="70" t="s">
        <v>60</v>
      </c>
      <c r="E56" s="70"/>
      <c r="F56" s="70" t="s">
        <v>32</v>
      </c>
      <c r="G56" s="70"/>
      <c r="H56" s="70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6"/>
      <c r="E62" s="66"/>
      <c r="F62" s="24"/>
      <c r="G62" s="4"/>
      <c r="H62" s="2"/>
    </row>
    <row r="63" spans="1:8" ht="18" customHeight="1" x14ac:dyDescent="0.2">
      <c r="A63" s="2"/>
      <c r="B63" s="2"/>
      <c r="C63" s="2"/>
      <c r="D63" s="66"/>
      <c r="E63" s="66"/>
      <c r="F63" s="24"/>
      <c r="G63" s="4"/>
      <c r="H63" s="2"/>
    </row>
    <row r="64" spans="1:8" ht="18" customHeight="1" x14ac:dyDescent="0.2">
      <c r="B64" s="71" t="s">
        <v>0</v>
      </c>
      <c r="C64" s="69"/>
      <c r="D64" s="69"/>
      <c r="E64" s="69"/>
    </row>
    <row r="65" spans="2:10" ht="18" customHeight="1" x14ac:dyDescent="0.2">
      <c r="B65" s="71" t="s">
        <v>33</v>
      </c>
      <c r="C65" s="69"/>
      <c r="D65" s="69"/>
      <c r="E65" s="69"/>
    </row>
    <row r="66" spans="2:10" ht="18" customHeight="1" x14ac:dyDescent="0.2">
      <c r="B66" s="71" t="s">
        <v>67</v>
      </c>
      <c r="C66" s="69"/>
      <c r="D66" s="69"/>
      <c r="E66" s="69"/>
      <c r="F66" s="69"/>
      <c r="G66" s="69"/>
      <c r="H66" s="69"/>
    </row>
    <row r="67" spans="2:10" s="5" customFormat="1" ht="18" customHeight="1" x14ac:dyDescent="0.2">
      <c r="B67" s="72" t="s">
        <v>2</v>
      </c>
      <c r="C67" s="73"/>
      <c r="D67" s="73"/>
      <c r="E67" s="73"/>
      <c r="F67" s="73"/>
      <c r="G67" s="73"/>
      <c r="H67" s="73"/>
      <c r="J67" s="21"/>
    </row>
    <row r="69" spans="2:10" ht="18" customHeight="1" x14ac:dyDescent="0.2">
      <c r="C69" s="5" t="s">
        <v>34</v>
      </c>
      <c r="F69" s="18">
        <v>2022</v>
      </c>
      <c r="G69" s="5"/>
      <c r="H69" s="18">
        <v>2021</v>
      </c>
    </row>
    <row r="70" spans="2:10" ht="18" customHeight="1" x14ac:dyDescent="0.2">
      <c r="C70" s="3" t="s">
        <v>35</v>
      </c>
      <c r="F70" s="31">
        <v>66742.957620000001</v>
      </c>
      <c r="G70" s="17"/>
      <c r="H70" s="17">
        <v>61034.002240000002</v>
      </c>
    </row>
    <row r="71" spans="2:10" ht="18" customHeight="1" x14ac:dyDescent="0.2">
      <c r="C71" s="3" t="s">
        <v>36</v>
      </c>
      <c r="F71" s="31">
        <v>5119.4475900000007</v>
      </c>
      <c r="G71" s="17"/>
      <c r="H71" s="17">
        <v>4996.1416799999997</v>
      </c>
    </row>
    <row r="72" spans="2:10" ht="18" customHeight="1" x14ac:dyDescent="0.2">
      <c r="C72" s="3" t="s">
        <v>37</v>
      </c>
      <c r="F72" s="31">
        <v>23375.151670000003</v>
      </c>
      <c r="G72" s="17"/>
      <c r="H72" s="17">
        <v>12413.396990000001</v>
      </c>
    </row>
    <row r="73" spans="2:10" ht="18" customHeight="1" x14ac:dyDescent="0.2">
      <c r="C73" s="3" t="s">
        <v>38</v>
      </c>
      <c r="F73" s="31">
        <v>120.49127</v>
      </c>
      <c r="G73" s="17"/>
      <c r="H73" s="17">
        <v>320.69477000000001</v>
      </c>
    </row>
    <row r="74" spans="2:10" ht="18" customHeight="1" x14ac:dyDescent="0.2">
      <c r="C74" s="3" t="s">
        <v>39</v>
      </c>
      <c r="F74" s="31">
        <v>17.588810000000002</v>
      </c>
      <c r="G74" s="17"/>
      <c r="H74" s="17">
        <v>152.56234000000001</v>
      </c>
    </row>
    <row r="75" spans="2:10" ht="18" customHeight="1" x14ac:dyDescent="0.2">
      <c r="C75" s="3" t="s">
        <v>40</v>
      </c>
      <c r="F75" s="31">
        <v>740.27529000000004</v>
      </c>
      <c r="G75" s="17"/>
      <c r="H75" s="17">
        <v>166.63353000000001</v>
      </c>
    </row>
    <row r="76" spans="2:10" ht="18" customHeight="1" x14ac:dyDescent="0.2">
      <c r="C76" s="3" t="s">
        <v>41</v>
      </c>
      <c r="F76" s="31">
        <v>241.74712</v>
      </c>
      <c r="G76" s="17"/>
      <c r="H76" s="17">
        <v>338.16309000000001</v>
      </c>
    </row>
    <row r="77" spans="2:10" ht="18" customHeight="1" x14ac:dyDescent="0.2">
      <c r="C77" s="3" t="s">
        <v>42</v>
      </c>
      <c r="F77" s="31">
        <v>3028.1058599999997</v>
      </c>
      <c r="G77" s="17"/>
      <c r="H77" s="17">
        <v>5525.0349200000001</v>
      </c>
    </row>
    <row r="78" spans="2:10" ht="18" customHeight="1" x14ac:dyDescent="0.2">
      <c r="F78" s="34">
        <f>SUM(F70:F77)</f>
        <v>99385.765230000005</v>
      </c>
      <c r="G78" s="39"/>
      <c r="H78" s="35">
        <f>SUM(H70:H77)</f>
        <v>84946.62956000003</v>
      </c>
    </row>
    <row r="79" spans="2:10" ht="18" customHeight="1" x14ac:dyDescent="0.2">
      <c r="B79" s="68"/>
      <c r="C79" s="69"/>
      <c r="D79" s="69"/>
      <c r="F79" s="27"/>
      <c r="G79" s="10"/>
      <c r="H79" s="10"/>
    </row>
    <row r="80" spans="2:10" ht="18" customHeight="1" x14ac:dyDescent="0.2">
      <c r="C80" s="5" t="s">
        <v>43</v>
      </c>
      <c r="F80" s="27"/>
      <c r="G80" s="10"/>
      <c r="H80" s="10"/>
    </row>
    <row r="81" spans="2:8" ht="18" customHeight="1" x14ac:dyDescent="0.2">
      <c r="C81" s="3" t="s">
        <v>44</v>
      </c>
      <c r="F81" s="31">
        <v>34838.150659999999</v>
      </c>
      <c r="G81" s="17"/>
      <c r="H81" s="17">
        <v>25245.252519999998</v>
      </c>
    </row>
    <row r="82" spans="2:8" ht="18" customHeight="1" x14ac:dyDescent="0.2">
      <c r="C82" s="3" t="s">
        <v>45</v>
      </c>
      <c r="F82" s="31">
        <v>3916.3606500000001</v>
      </c>
      <c r="G82" s="17"/>
      <c r="H82" s="17">
        <v>3810.5758300000002</v>
      </c>
    </row>
    <row r="83" spans="2:8" ht="18" customHeight="1" x14ac:dyDescent="0.2">
      <c r="B83" s="5"/>
      <c r="C83" s="3" t="s">
        <v>46</v>
      </c>
      <c r="D83" s="5"/>
      <c r="F83" s="31">
        <v>157.04119</v>
      </c>
      <c r="G83" s="17"/>
      <c r="H83" s="17">
        <v>36.452400000000004</v>
      </c>
    </row>
    <row r="84" spans="2:8" ht="18" customHeight="1" x14ac:dyDescent="0.2">
      <c r="B84" s="5"/>
      <c r="C84" s="3" t="s">
        <v>64</v>
      </c>
      <c r="D84" s="5"/>
      <c r="F84" s="31">
        <v>130.13804999999999</v>
      </c>
      <c r="G84" s="17"/>
      <c r="H84" s="17">
        <v>30.495609999999999</v>
      </c>
    </row>
    <row r="85" spans="2:8" ht="18" customHeight="1" x14ac:dyDescent="0.2">
      <c r="C85" s="3" t="s">
        <v>47</v>
      </c>
      <c r="F85" s="42">
        <v>4326.2251899999992</v>
      </c>
      <c r="G85" s="43"/>
      <c r="H85" s="43">
        <v>3390.22055</v>
      </c>
    </row>
    <row r="86" spans="2:8" ht="18" customHeight="1" x14ac:dyDescent="0.2">
      <c r="F86" s="60">
        <f>SUM(F81:F85)</f>
        <v>43367.915740000004</v>
      </c>
      <c r="G86" s="39"/>
      <c r="H86" s="41">
        <f>SUM(H81:H85)</f>
        <v>32512.996910000002</v>
      </c>
    </row>
    <row r="87" spans="2:8" ht="18" customHeight="1" x14ac:dyDescent="0.2">
      <c r="C87" s="5" t="s">
        <v>48</v>
      </c>
      <c r="F87" s="46">
        <v>11710.19724</v>
      </c>
      <c r="G87" s="47"/>
      <c r="H87" s="47">
        <v>8633.3451600000008</v>
      </c>
    </row>
    <row r="88" spans="2:8" ht="18" customHeight="1" x14ac:dyDescent="0.2">
      <c r="C88" s="3" t="s">
        <v>49</v>
      </c>
      <c r="F88" s="44">
        <f>F78-F86-F87</f>
        <v>44307.652249999999</v>
      </c>
      <c r="G88" s="39"/>
      <c r="H88" s="45">
        <f>H78-H86-H87</f>
        <v>43800.287490000032</v>
      </c>
    </row>
    <row r="89" spans="2:8" ht="18" customHeight="1" x14ac:dyDescent="0.2">
      <c r="F89" s="29"/>
      <c r="G89" s="10"/>
      <c r="H89" s="13"/>
    </row>
    <row r="90" spans="2:8" ht="18" customHeight="1" x14ac:dyDescent="0.2">
      <c r="C90" s="5" t="s">
        <v>50</v>
      </c>
      <c r="F90" s="30"/>
      <c r="G90" s="14"/>
      <c r="H90" s="14"/>
    </row>
    <row r="91" spans="2:8" ht="18" customHeight="1" x14ac:dyDescent="0.2">
      <c r="C91" s="3" t="s">
        <v>51</v>
      </c>
      <c r="F91" s="48">
        <v>14307.329400000001</v>
      </c>
      <c r="G91" s="47"/>
      <c r="H91" s="49">
        <v>13461.689969999999</v>
      </c>
    </row>
    <row r="92" spans="2:8" ht="18" customHeight="1" x14ac:dyDescent="0.2">
      <c r="C92" s="3" t="s">
        <v>52</v>
      </c>
      <c r="F92" s="48">
        <v>11006.508179999999</v>
      </c>
      <c r="G92" s="47"/>
      <c r="H92" s="49">
        <v>9522.46947</v>
      </c>
    </row>
    <row r="93" spans="2:8" ht="18" customHeight="1" x14ac:dyDescent="0.2">
      <c r="C93" s="3" t="s">
        <v>53</v>
      </c>
      <c r="F93" s="50">
        <v>1734.1918000000001</v>
      </c>
      <c r="G93" s="47"/>
      <c r="H93" s="51">
        <v>1511.7884799999999</v>
      </c>
    </row>
    <row r="94" spans="2:8" ht="18" customHeight="1" x14ac:dyDescent="0.2">
      <c r="F94" s="58">
        <f>SUM(F91:F93)</f>
        <v>27048.02938</v>
      </c>
      <c r="G94" s="39"/>
      <c r="H94" s="59">
        <f>SUM(H91:H93)</f>
        <v>24495.947919999999</v>
      </c>
    </row>
    <row r="95" spans="2:8" ht="18" customHeight="1" x14ac:dyDescent="0.2">
      <c r="C95" s="5" t="s">
        <v>58</v>
      </c>
      <c r="D95" s="5"/>
      <c r="F95" s="44">
        <f>F88-F94</f>
        <v>17259.622869999999</v>
      </c>
      <c r="G95" s="41"/>
      <c r="H95" s="45">
        <f>H88-H94</f>
        <v>19304.339570000033</v>
      </c>
    </row>
    <row r="96" spans="2:8" ht="18" customHeight="1" x14ac:dyDescent="0.2">
      <c r="C96" s="3" t="s">
        <v>65</v>
      </c>
      <c r="F96" s="48">
        <v>1392.3797800000004</v>
      </c>
      <c r="G96" s="17"/>
      <c r="H96" s="49">
        <v>821.7615600000006</v>
      </c>
    </row>
    <row r="97" spans="1:11" ht="18" customHeight="1" x14ac:dyDescent="0.2">
      <c r="C97" s="68" t="s">
        <v>54</v>
      </c>
      <c r="D97" s="69"/>
      <c r="E97" s="69"/>
      <c r="F97" s="44">
        <f>F95+F96</f>
        <v>18652.002649999999</v>
      </c>
      <c r="G97" s="41"/>
      <c r="H97" s="45">
        <f>H95+H96</f>
        <v>20126.101130000032</v>
      </c>
    </row>
    <row r="98" spans="1:11" ht="18" customHeight="1" x14ac:dyDescent="0.2">
      <c r="C98" s="68" t="s">
        <v>55</v>
      </c>
      <c r="D98" s="69"/>
      <c r="E98" s="69"/>
      <c r="F98" s="52">
        <v>3689.6937799999996</v>
      </c>
      <c r="G98" s="47"/>
      <c r="H98" s="53">
        <v>4747.4245099999998</v>
      </c>
    </row>
    <row r="99" spans="1:11" ht="18" customHeight="1" x14ac:dyDescent="0.2">
      <c r="C99" s="3" t="s">
        <v>56</v>
      </c>
      <c r="F99" s="54">
        <v>0</v>
      </c>
      <c r="G99" s="17"/>
      <c r="H99" s="55">
        <v>0</v>
      </c>
    </row>
    <row r="100" spans="1:11" ht="18" customHeight="1" thickBot="1" x14ac:dyDescent="0.25">
      <c r="C100" s="68" t="s">
        <v>57</v>
      </c>
      <c r="D100" s="69"/>
      <c r="E100" s="69"/>
      <c r="F100" s="56">
        <f>F97-F98-F99</f>
        <v>14962.308869999999</v>
      </c>
      <c r="G100" s="39"/>
      <c r="H100" s="57">
        <f>H97-H98-H99</f>
        <v>15378.676620000031</v>
      </c>
      <c r="K100" s="48"/>
    </row>
    <row r="101" spans="1:11" ht="18" customHeight="1" thickTop="1" x14ac:dyDescent="0.2">
      <c r="C101" s="15"/>
      <c r="D101" s="16"/>
      <c r="E101" s="16"/>
      <c r="F101" s="31"/>
      <c r="H101" s="17"/>
    </row>
    <row r="102" spans="1:11" ht="18" customHeight="1" x14ac:dyDescent="0.2">
      <c r="C102" s="15"/>
      <c r="D102" s="16"/>
      <c r="E102" s="16"/>
      <c r="F102" s="31"/>
      <c r="H102" s="17"/>
    </row>
    <row r="103" spans="1:11" ht="18" customHeight="1" x14ac:dyDescent="0.2">
      <c r="C103" s="15"/>
      <c r="D103" s="16"/>
      <c r="E103" s="16"/>
      <c r="F103" s="31"/>
      <c r="H103" s="17"/>
    </row>
    <row r="104" spans="1:11" ht="18" customHeight="1" x14ac:dyDescent="0.2">
      <c r="C104" s="15"/>
      <c r="D104" s="16"/>
      <c r="E104" s="16"/>
      <c r="F104" s="31"/>
      <c r="H104" s="17"/>
    </row>
    <row r="105" spans="1:11" ht="18" customHeight="1" x14ac:dyDescent="0.2">
      <c r="C105" s="15"/>
      <c r="D105" s="16"/>
      <c r="E105" s="16"/>
      <c r="F105" s="31"/>
      <c r="H105" s="17"/>
    </row>
    <row r="106" spans="1:11" ht="18" customHeight="1" x14ac:dyDescent="0.2">
      <c r="C106" s="15"/>
      <c r="D106" s="16"/>
      <c r="E106" s="16"/>
      <c r="F106" s="31"/>
      <c r="H106" s="17"/>
    </row>
    <row r="107" spans="1:11" ht="18" customHeight="1" x14ac:dyDescent="0.2">
      <c r="A107" s="67" t="s">
        <v>62</v>
      </c>
      <c r="B107" s="67"/>
      <c r="C107" s="67"/>
      <c r="D107" s="67" t="s">
        <v>59</v>
      </c>
      <c r="E107" s="67"/>
      <c r="F107" s="67" t="s">
        <v>31</v>
      </c>
      <c r="G107" s="67"/>
      <c r="H107" s="67"/>
    </row>
    <row r="108" spans="1:11" ht="18" customHeight="1" x14ac:dyDescent="0.2">
      <c r="A108" s="67" t="s">
        <v>63</v>
      </c>
      <c r="B108" s="67"/>
      <c r="C108" s="67"/>
      <c r="D108" s="70" t="s">
        <v>60</v>
      </c>
      <c r="E108" s="70"/>
      <c r="F108" s="67" t="s">
        <v>32</v>
      </c>
      <c r="G108" s="67"/>
      <c r="H108" s="67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8:C108"/>
    <mergeCell ref="D108:E108"/>
    <mergeCell ref="B64:E64"/>
    <mergeCell ref="B65:E65"/>
    <mergeCell ref="B66:H66"/>
    <mergeCell ref="B67:H67"/>
    <mergeCell ref="B79:D79"/>
    <mergeCell ref="F108:H108"/>
    <mergeCell ref="A107:C107"/>
    <mergeCell ref="D107:E107"/>
    <mergeCell ref="F107:H107"/>
    <mergeCell ref="C97:E97"/>
    <mergeCell ref="C98:E98"/>
    <mergeCell ref="D63:E63"/>
    <mergeCell ref="A55:C55"/>
    <mergeCell ref="D55:E55"/>
    <mergeCell ref="D62:E62"/>
    <mergeCell ref="C100:E100"/>
  </mergeCells>
  <printOptions horizontalCentered="1"/>
  <pageMargins left="0.51181102362204722" right="0.51181102362204722" top="0.94488188976377963" bottom="0.55118110236220474" header="0.31496062992125984" footer="0.31496062992125984"/>
  <pageSetup scale="68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2022-11-08T22:18:33Z</cp:lastPrinted>
  <dcterms:created xsi:type="dcterms:W3CDTF">2017-12-22T17:36:01Z</dcterms:created>
  <dcterms:modified xsi:type="dcterms:W3CDTF">2022-11-08T22:23:28Z</dcterms:modified>
</cp:coreProperties>
</file>