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9. septiembre 2022\"/>
    </mc:Choice>
  </mc:AlternateContent>
  <bookViews>
    <workbookView xWindow="-120" yWindow="-120" windowWidth="20730" windowHeight="11160" tabRatio="884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ER!$A$1:$E$55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9" l="1"/>
  <c r="D33" i="20" l="1"/>
  <c r="D23" i="20" l="1"/>
  <c r="D15" i="20"/>
  <c r="C47" i="19"/>
  <c r="C38" i="19"/>
  <c r="C32" i="19"/>
  <c r="C17" i="19"/>
  <c r="C12" i="19"/>
  <c r="C42" i="19" l="1"/>
  <c r="C49" i="19" s="1"/>
  <c r="D27" i="20"/>
  <c r="D35" i="20" s="1"/>
  <c r="D39" i="20" s="1"/>
  <c r="D43" i="20" s="1"/>
  <c r="C22" i="19"/>
  <c r="C51" i="19" l="1"/>
</calcChain>
</file>

<file path=xl/sharedStrings.xml><?xml version="1.0" encoding="utf-8"?>
<sst xmlns="http://schemas.openxmlformats.org/spreadsheetml/2006/main" count="68" uniqueCount="64">
  <si>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</si>
  <si>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</si>
  <si>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</si>
  <si>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</si>
  <si>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</si>
  <si>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</si>
  <si>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</si>
  <si>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</si>
  <si>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</si>
  <si>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</si>
  <si>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</si>
  <si>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</si>
  <si>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</si>
  <si>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</si>
  <si>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</si>
  <si>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</si>
  <si>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</si>
  <si>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</si>
  <si>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</si>
  <si>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</si>
  <si>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</si>
  <si>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</si>
  <si>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</si>
  <si>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</si>
  <si>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</si>
  <si>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</si>
  <si>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</si>
  <si>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</si>
  <si>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</si>
  <si>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</si>
  <si>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</si>
  <si>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</si>
  <si>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</si>
  <si>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</si>
  <si>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</si>
  <si>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</si>
  <si>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</si>
  <si>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</si>
  <si>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</si>
  <si>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</si>
  <si>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</si>
  <si>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</si>
  <si>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</si>
  <si>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</si>
  <si>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</si>
  <si>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</si>
  <si>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</si>
  <si>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</si>
  <si>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</si>
  <si>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</si>
  <si>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</si>
  <si>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</si>
  <si>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</si>
  <si>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</si>
  <si>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</si>
  <si>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</si>
  <si>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</si>
  <si>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</si>
  <si>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</si>
  <si>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</si>
  <si>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</si>
  <si>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</si>
  <si>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Al 30 de septiembre de 2022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</si>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</sst>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6" fontId="0" fillId="2" borderId="0" xfId="1" applyNumberFormat="1" applyFont="1" applyFill="1"/>
    <xf numFmtId="167" fontId="0" fillId="2" borderId="0" xfId="10" applyNumberFormat="1" applyFont="1" applyFill="1" applyBorder="1"/>
    <xf numFmtId="167" fontId="0" fillId="2" borderId="1" xfId="10" applyNumberFormat="1" applyFont="1" applyFill="1" applyBorder="1"/>
    <xf numFmtId="167" fontId="3" fillId="2" borderId="0" xfId="10" applyNumberFormat="1" applyFont="1" applyFill="1"/>
    <xf numFmtId="167" fontId="3" fillId="2" borderId="0" xfId="0" applyNumberFormat="1" applyFont="1" applyFill="1"/>
    <xf numFmtId="44" fontId="0" fillId="2" borderId="0" xfId="10" applyNumberFormat="1" applyFont="1" applyFill="1"/>
    <xf numFmtId="167" fontId="3" fillId="2" borderId="2" xfId="10" applyNumberFormat="1" applyFont="1" applyFill="1" applyBorder="1"/>
    <xf numFmtId="167" fontId="0" fillId="2" borderId="0" xfId="0" applyNumberFormat="1" applyFont="1" applyFill="1"/>
    <xf numFmtId="166" fontId="4" fillId="2" borderId="0" xfId="1" applyNumberFormat="1" applyFont="1" applyFill="1"/>
    <xf numFmtId="167" fontId="0" fillId="2" borderId="0" xfId="10" applyNumberFormat="1" applyFont="1" applyFill="1"/>
    <xf numFmtId="166" fontId="3" fillId="2" borderId="0" xfId="1" applyNumberFormat="1" applyFont="1" applyFill="1"/>
    <xf numFmtId="166" fontId="5" fillId="2" borderId="0" xfId="1" applyNumberFormat="1" applyFont="1" applyFill="1" applyBorder="1"/>
    <xf numFmtId="167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7" fontId="1" fillId="2" borderId="1" xfId="10" applyNumberFormat="1" applyFont="1" applyFill="1" applyBorder="1"/>
    <xf numFmtId="167" fontId="3" fillId="2" borderId="3" xfId="10" applyNumberFormat="1" applyFont="1" applyFill="1" applyBorder="1"/>
    <xf numFmtId="167" fontId="3" fillId="2" borderId="0" xfId="10" applyNumberFormat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0</xdr:row>
      <xdr:rowOff>0</xdr:rowOff>
    </xdr:from>
    <xdr:to>
      <xdr:col>3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31750</xdr:rowOff>
    </xdr:from>
    <xdr:to>
      <xdr:col>4</xdr:col>
      <xdr:colOff>445807</xdr:colOff>
      <xdr:row>2</xdr:row>
      <xdr:rowOff>69850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6425" y="31750"/>
          <a:ext cx="1220507" cy="577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60"/>
  <sheetViews>
    <sheetView tabSelected="1" zoomScaleNormal="100" workbookViewId="0">
      <selection activeCell="E55" sqref="E55"/>
    </sheetView>
  </sheetViews>
  <sheetFormatPr baseColWidth="10" defaultRowHeight="15" x14ac:dyDescent="0.25"/>
  <cols>
    <col min="1" max="1" width="67.85546875" style="1" customWidth="1"/>
    <col min="2" max="2" width="2.140625" style="1" customWidth="1"/>
    <col min="3" max="3" width="18.42578125" style="2" customWidth="1"/>
    <col min="4" max="16384" width="11.42578125" style="1"/>
  </cols>
  <sheetData>
    <row r="1" spans="1:3" x14ac:dyDescent="0.25">
      <c r="A1" s="27" t="s">
        <v>1</v>
      </c>
      <c r="B1" s="27"/>
      <c r="C1" s="27"/>
    </row>
    <row r="2" spans="1:3" x14ac:dyDescent="0.25">
      <c r="A2" s="27" t="s">
        <v>2</v>
      </c>
      <c r="B2" s="27"/>
      <c r="C2" s="27"/>
    </row>
    <row r="3" spans="1:3" x14ac:dyDescent="0.25">
      <c r="A3" s="27" t="s">
        <v>62</v>
      </c>
      <c r="B3" s="27"/>
      <c r="C3" s="27"/>
    </row>
    <row r="4" spans="1:3" x14ac:dyDescent="0.25">
      <c r="A4" s="28" t="s">
        <v>3</v>
      </c>
      <c r="B4" s="28"/>
      <c r="C4" s="28"/>
    </row>
    <row r="5" spans="1:3" ht="7.5" customHeight="1" x14ac:dyDescent="0.25"/>
    <row r="6" spans="1:3" x14ac:dyDescent="0.25">
      <c r="A6" s="3" t="s">
        <v>0</v>
      </c>
      <c r="B6" s="4"/>
    </row>
    <row r="7" spans="1:3" x14ac:dyDescent="0.25">
      <c r="A7" s="5" t="s">
        <v>53</v>
      </c>
      <c r="C7" s="6">
        <f>+ER!D6</f>
        <v>44834</v>
      </c>
    </row>
    <row r="8" spans="1:3" x14ac:dyDescent="0.25">
      <c r="A8" s="1" t="s">
        <v>4</v>
      </c>
      <c r="B8" s="7"/>
      <c r="C8" s="8">
        <v>236684.3</v>
      </c>
    </row>
    <row r="9" spans="1:3" hidden="1" x14ac:dyDescent="0.25">
      <c r="A9" s="1" t="s">
        <v>5</v>
      </c>
      <c r="B9" s="7"/>
      <c r="C9" s="8">
        <v>0</v>
      </c>
    </row>
    <row r="10" spans="1:3" x14ac:dyDescent="0.25">
      <c r="A10" s="1" t="s">
        <v>6</v>
      </c>
      <c r="B10" s="7"/>
      <c r="C10" s="8">
        <v>164285.20000000001</v>
      </c>
    </row>
    <row r="11" spans="1:3" x14ac:dyDescent="0.25">
      <c r="A11" s="1" t="s">
        <v>48</v>
      </c>
      <c r="B11" s="7"/>
      <c r="C11" s="9">
        <v>873805.5</v>
      </c>
    </row>
    <row r="12" spans="1:3" x14ac:dyDescent="0.25">
      <c r="B12" s="7"/>
      <c r="C12" s="10">
        <f>SUM(C8:C11)</f>
        <v>1274775</v>
      </c>
    </row>
    <row r="13" spans="1:3" ht="6.75" customHeight="1" x14ac:dyDescent="0.25"/>
    <row r="14" spans="1:3" x14ac:dyDescent="0.25">
      <c r="A14" s="5" t="s">
        <v>54</v>
      </c>
    </row>
    <row r="15" spans="1:3" x14ac:dyDescent="0.25">
      <c r="A15" s="1" t="s">
        <v>49</v>
      </c>
      <c r="C15" s="8">
        <v>1913.6</v>
      </c>
    </row>
    <row r="16" spans="1:3" x14ac:dyDescent="0.25">
      <c r="A16" s="1" t="s">
        <v>7</v>
      </c>
      <c r="B16" s="11"/>
      <c r="C16" s="9">
        <v>32739.3</v>
      </c>
    </row>
    <row r="17" spans="1:4" x14ac:dyDescent="0.25">
      <c r="B17" s="11"/>
      <c r="C17" s="10">
        <f>+C15+C16</f>
        <v>34652.9</v>
      </c>
    </row>
    <row r="18" spans="1:4" ht="8.25" customHeight="1" x14ac:dyDescent="0.25"/>
    <row r="19" spans="1:4" x14ac:dyDescent="0.25">
      <c r="A19" s="5" t="s">
        <v>8</v>
      </c>
    </row>
    <row r="20" spans="1:4" x14ac:dyDescent="0.25">
      <c r="A20" s="1" t="s">
        <v>50</v>
      </c>
      <c r="B20" s="7"/>
      <c r="C20" s="8">
        <v>16461.8</v>
      </c>
    </row>
    <row r="22" spans="1:4" ht="15.75" thickBot="1" x14ac:dyDescent="0.3">
      <c r="A22" s="5" t="s">
        <v>9</v>
      </c>
      <c r="B22" s="12"/>
      <c r="C22" s="13">
        <f>+C12+C17+C20</f>
        <v>1325889.7</v>
      </c>
    </row>
    <row r="23" spans="1:4" ht="10.5" customHeight="1" thickTop="1" x14ac:dyDescent="0.25"/>
    <row r="24" spans="1:4" x14ac:dyDescent="0.25">
      <c r="A24" s="3" t="s">
        <v>10</v>
      </c>
    </row>
    <row r="25" spans="1:4" x14ac:dyDescent="0.25">
      <c r="A25" s="5" t="s">
        <v>11</v>
      </c>
    </row>
    <row r="26" spans="1:4" x14ac:dyDescent="0.25">
      <c r="A26" s="1" t="s">
        <v>12</v>
      </c>
      <c r="B26" s="7"/>
      <c r="C26" s="8">
        <v>975284.9</v>
      </c>
    </row>
    <row r="27" spans="1:4" x14ac:dyDescent="0.25">
      <c r="A27" s="1" t="s">
        <v>13</v>
      </c>
      <c r="B27" s="14"/>
      <c r="C27" s="8">
        <v>2475.6999999999998</v>
      </c>
    </row>
    <row r="28" spans="1:4" x14ac:dyDescent="0.25">
      <c r="A28" s="1" t="s">
        <v>51</v>
      </c>
      <c r="B28" s="7"/>
      <c r="C28" s="8">
        <v>102956.7</v>
      </c>
    </row>
    <row r="29" spans="1:4" x14ac:dyDescent="0.25">
      <c r="A29" s="1" t="s">
        <v>43</v>
      </c>
      <c r="B29" s="14"/>
      <c r="C29" s="8">
        <v>41225.1</v>
      </c>
      <c r="D29" s="8"/>
    </row>
    <row r="30" spans="1:4" x14ac:dyDescent="0.25">
      <c r="A30" s="1" t="s">
        <v>61</v>
      </c>
      <c r="B30" s="7"/>
      <c r="C30" s="8">
        <v>23067</v>
      </c>
    </row>
    <row r="31" spans="1:4" ht="17.25" x14ac:dyDescent="0.4">
      <c r="A31" s="1" t="s">
        <v>14</v>
      </c>
      <c r="B31" s="15"/>
      <c r="C31" s="9">
        <v>8592.4</v>
      </c>
    </row>
    <row r="32" spans="1:4" x14ac:dyDescent="0.25">
      <c r="B32" s="10"/>
      <c r="C32" s="10">
        <f>SUM(C26:C31)</f>
        <v>1153601.8</v>
      </c>
    </row>
    <row r="33" spans="1:3" ht="9.75" customHeight="1" x14ac:dyDescent="0.25"/>
    <row r="34" spans="1:3" x14ac:dyDescent="0.25">
      <c r="A34" s="5" t="s">
        <v>15</v>
      </c>
    </row>
    <row r="35" spans="1:3" x14ac:dyDescent="0.25">
      <c r="A35" s="1" t="s">
        <v>16</v>
      </c>
      <c r="B35" s="16"/>
      <c r="C35" s="8">
        <v>9548.1</v>
      </c>
    </row>
    <row r="36" spans="1:3" x14ac:dyDescent="0.25">
      <c r="A36" s="1" t="s">
        <v>17</v>
      </c>
      <c r="B36" s="7"/>
      <c r="C36" s="8">
        <v>4308.7</v>
      </c>
    </row>
    <row r="37" spans="1:3" ht="17.25" x14ac:dyDescent="0.4">
      <c r="A37" s="1" t="s">
        <v>14</v>
      </c>
      <c r="B37" s="15"/>
      <c r="C37" s="9">
        <v>2911.8</v>
      </c>
    </row>
    <row r="38" spans="1:3" x14ac:dyDescent="0.25">
      <c r="B38" s="17"/>
      <c r="C38" s="11">
        <f>SUM(C35:C37)</f>
        <v>16768.599999999999</v>
      </c>
    </row>
    <row r="39" spans="1:3" ht="10.5" customHeight="1" x14ac:dyDescent="0.25">
      <c r="A39" s="5"/>
    </row>
    <row r="40" spans="1:3" ht="17.25" x14ac:dyDescent="0.4">
      <c r="A40" s="5" t="s">
        <v>18</v>
      </c>
      <c r="B40" s="18"/>
      <c r="C40" s="9">
        <v>30256.400000000001</v>
      </c>
    </row>
    <row r="42" spans="1:3" x14ac:dyDescent="0.25">
      <c r="A42" s="5" t="s">
        <v>19</v>
      </c>
      <c r="B42" s="17"/>
      <c r="C42" s="11">
        <f>+C32+C38+C40</f>
        <v>1200626.8</v>
      </c>
    </row>
    <row r="43" spans="1:3" ht="6.75" customHeight="1" x14ac:dyDescent="0.25"/>
    <row r="44" spans="1:3" x14ac:dyDescent="0.25">
      <c r="A44" s="5" t="s">
        <v>20</v>
      </c>
    </row>
    <row r="45" spans="1:3" x14ac:dyDescent="0.25">
      <c r="A45" s="1" t="s">
        <v>21</v>
      </c>
      <c r="C45" s="8">
        <v>70788.899999999994</v>
      </c>
    </row>
    <row r="46" spans="1:3" x14ac:dyDescent="0.25">
      <c r="A46" s="1" t="s">
        <v>22</v>
      </c>
      <c r="C46" s="9">
        <v>54474</v>
      </c>
    </row>
    <row r="47" spans="1:3" x14ac:dyDescent="0.25">
      <c r="C47" s="11">
        <f>+C45+C46</f>
        <v>125262.9</v>
      </c>
    </row>
    <row r="48" spans="1:3" ht="9.75" customHeight="1" x14ac:dyDescent="0.25"/>
    <row r="49" spans="1:3" ht="15.75" thickBot="1" x14ac:dyDescent="0.3">
      <c r="A49" s="5" t="s">
        <v>23</v>
      </c>
      <c r="C49" s="19">
        <f>+C42+C47</f>
        <v>1325889.7</v>
      </c>
    </row>
    <row r="50" spans="1:3" ht="15.75" thickTop="1" x14ac:dyDescent="0.25"/>
    <row r="51" spans="1:3" hidden="1" x14ac:dyDescent="0.25">
      <c r="C51" s="20">
        <f>+C22-C49</f>
        <v>0</v>
      </c>
    </row>
    <row r="52" spans="1:3" x14ac:dyDescent="0.25">
      <c r="C52" s="20"/>
    </row>
    <row r="53" spans="1:3" x14ac:dyDescent="0.25">
      <c r="C53" s="20"/>
    </row>
    <row r="54" spans="1:3" x14ac:dyDescent="0.25">
      <c r="C54" s="20"/>
    </row>
    <row r="55" spans="1:3" x14ac:dyDescent="0.25">
      <c r="C55" s="20"/>
    </row>
    <row r="56" spans="1:3" x14ac:dyDescent="0.25">
      <c r="C56" s="20"/>
    </row>
    <row r="57" spans="1:3" x14ac:dyDescent="0.25">
      <c r="C57" s="20"/>
    </row>
    <row r="59" spans="1:3" x14ac:dyDescent="0.25">
      <c r="A59" s="26" t="s">
        <v>55</v>
      </c>
      <c r="B59" s="26"/>
      <c r="C59" s="26"/>
    </row>
    <row r="60" spans="1:3" x14ac:dyDescent="0.25">
      <c r="A60" s="26" t="s">
        <v>56</v>
      </c>
      <c r="B60" s="26"/>
      <c r="C60" s="26"/>
    </row>
  </sheetData>
  <mergeCells count="6">
    <mergeCell ref="A60:C60"/>
    <mergeCell ref="A1:C1"/>
    <mergeCell ref="A2:C2"/>
    <mergeCell ref="A3:C3"/>
    <mergeCell ref="A4:C4"/>
    <mergeCell ref="A59:C59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C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E56"/>
  <sheetViews>
    <sheetView zoomScaleNormal="100" workbookViewId="0">
      <selection activeCell="I49" sqref="I4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16384" width="11.42578125" style="1"/>
  </cols>
  <sheetData>
    <row r="1" spans="2:4" ht="27" customHeight="1" x14ac:dyDescent="0.25">
      <c r="B1" s="27" t="s">
        <v>1</v>
      </c>
      <c r="C1" s="27"/>
      <c r="D1" s="27"/>
    </row>
    <row r="2" spans="2:4" x14ac:dyDescent="0.25">
      <c r="B2" s="27" t="s">
        <v>24</v>
      </c>
      <c r="C2" s="27"/>
      <c r="D2" s="27"/>
    </row>
    <row r="3" spans="2:4" x14ac:dyDescent="0.25">
      <c r="B3" s="27" t="s">
        <v>63</v>
      </c>
      <c r="C3" s="27"/>
      <c r="D3" s="27"/>
    </row>
    <row r="4" spans="2:4" x14ac:dyDescent="0.25">
      <c r="B4" s="28" t="s">
        <v>3</v>
      </c>
      <c r="C4" s="28"/>
      <c r="D4" s="28"/>
    </row>
    <row r="5" spans="2:4" x14ac:dyDescent="0.25">
      <c r="B5" s="21"/>
    </row>
    <row r="6" spans="2:4" x14ac:dyDescent="0.25">
      <c r="B6" s="5" t="s">
        <v>25</v>
      </c>
      <c r="D6" s="6">
        <v>44834</v>
      </c>
    </row>
    <row r="7" spans="2:4" x14ac:dyDescent="0.25">
      <c r="B7" s="1" t="s">
        <v>26</v>
      </c>
      <c r="D7" s="16">
        <v>63186.9</v>
      </c>
    </row>
    <row r="8" spans="2:4" x14ac:dyDescent="0.25">
      <c r="B8" s="1" t="s">
        <v>27</v>
      </c>
      <c r="D8" s="16">
        <v>12444.9</v>
      </c>
    </row>
    <row r="9" spans="2:4" x14ac:dyDescent="0.25">
      <c r="B9" s="1" t="s">
        <v>28</v>
      </c>
      <c r="D9" s="16">
        <v>8657.2999999999993</v>
      </c>
    </row>
    <row r="10" spans="2:4" x14ac:dyDescent="0.25">
      <c r="B10" s="1" t="s">
        <v>44</v>
      </c>
      <c r="D10" s="16">
        <v>47.2</v>
      </c>
    </row>
    <row r="11" spans="2:4" x14ac:dyDescent="0.25">
      <c r="B11" s="1" t="s">
        <v>60</v>
      </c>
      <c r="D11" s="16">
        <v>41.1</v>
      </c>
    </row>
    <row r="12" spans="2:4" x14ac:dyDescent="0.25">
      <c r="B12" s="1" t="s">
        <v>29</v>
      </c>
      <c r="D12" s="16">
        <v>925.3</v>
      </c>
    </row>
    <row r="13" spans="2:4" x14ac:dyDescent="0.25">
      <c r="B13" s="1" t="s">
        <v>30</v>
      </c>
      <c r="D13" s="16">
        <v>1267.0999999999999</v>
      </c>
    </row>
    <row r="14" spans="2:4" x14ac:dyDescent="0.25">
      <c r="B14" s="1" t="s">
        <v>31</v>
      </c>
      <c r="D14" s="9">
        <v>6472.1</v>
      </c>
    </row>
    <row r="15" spans="2:4" x14ac:dyDescent="0.25">
      <c r="D15" s="10">
        <f>SUM(D7:D14)</f>
        <v>93041.900000000023</v>
      </c>
    </row>
    <row r="16" spans="2:4" ht="9" customHeight="1" x14ac:dyDescent="0.25"/>
    <row r="17" spans="2:4" x14ac:dyDescent="0.25">
      <c r="B17" s="5" t="s">
        <v>32</v>
      </c>
    </row>
    <row r="18" spans="2:4" x14ac:dyDescent="0.25">
      <c r="B18" s="1" t="s">
        <v>45</v>
      </c>
      <c r="D18" s="16">
        <v>16588.599999999999</v>
      </c>
    </row>
    <row r="19" spans="2:4" x14ac:dyDescent="0.25">
      <c r="B19" s="1" t="s">
        <v>46</v>
      </c>
      <c r="D19" s="16">
        <v>8283.6</v>
      </c>
    </row>
    <row r="20" spans="2:4" x14ac:dyDescent="0.25">
      <c r="B20" s="1" t="s">
        <v>52</v>
      </c>
      <c r="D20" s="16">
        <v>398.3</v>
      </c>
    </row>
    <row r="21" spans="2:4" hidden="1" x14ac:dyDescent="0.25">
      <c r="B21" s="1" t="s">
        <v>33</v>
      </c>
      <c r="D21" s="16"/>
    </row>
    <row r="22" spans="2:4" x14ac:dyDescent="0.25">
      <c r="B22" s="1" t="s">
        <v>31</v>
      </c>
      <c r="D22" s="9">
        <v>9038.7999999999993</v>
      </c>
    </row>
    <row r="23" spans="2:4" x14ac:dyDescent="0.25">
      <c r="D23" s="10">
        <f>SUM(D18:D22)</f>
        <v>34309.299999999996</v>
      </c>
    </row>
    <row r="24" spans="2:4" ht="9" customHeight="1" x14ac:dyDescent="0.25"/>
    <row r="25" spans="2:4" x14ac:dyDescent="0.25">
      <c r="B25" s="5" t="s">
        <v>34</v>
      </c>
      <c r="D25" s="22">
        <v>28355.7</v>
      </c>
    </row>
    <row r="27" spans="2:4" x14ac:dyDescent="0.25">
      <c r="B27" s="5" t="s">
        <v>35</v>
      </c>
      <c r="D27" s="10">
        <f>+D15-D23-D25</f>
        <v>30376.900000000027</v>
      </c>
    </row>
    <row r="29" spans="2:4" x14ac:dyDescent="0.25">
      <c r="B29" s="5" t="s">
        <v>36</v>
      </c>
    </row>
    <row r="30" spans="2:4" x14ac:dyDescent="0.25">
      <c r="B30" s="1" t="s">
        <v>37</v>
      </c>
      <c r="D30" s="16">
        <v>16250.4</v>
      </c>
    </row>
    <row r="31" spans="2:4" x14ac:dyDescent="0.25">
      <c r="B31" s="1" t="s">
        <v>38</v>
      </c>
      <c r="D31" s="16">
        <v>16566.400000000001</v>
      </c>
    </row>
    <row r="32" spans="2:4" x14ac:dyDescent="0.25">
      <c r="B32" s="1" t="s">
        <v>39</v>
      </c>
      <c r="D32" s="9">
        <v>2942.5</v>
      </c>
    </row>
    <row r="33" spans="2:4" x14ac:dyDescent="0.25">
      <c r="D33" s="10">
        <f>SUM(D30:D32)</f>
        <v>35759.300000000003</v>
      </c>
    </row>
    <row r="34" spans="2:4" ht="7.5" customHeight="1" x14ac:dyDescent="0.25"/>
    <row r="35" spans="2:4" x14ac:dyDescent="0.25">
      <c r="B35" s="5" t="s">
        <v>59</v>
      </c>
      <c r="D35" s="10">
        <f>+D27-D33</f>
        <v>-5382.399999999976</v>
      </c>
    </row>
    <row r="37" spans="2:4" x14ac:dyDescent="0.25">
      <c r="B37" s="5" t="s">
        <v>40</v>
      </c>
      <c r="D37" s="9">
        <v>11424.3</v>
      </c>
    </row>
    <row r="39" spans="2:4" x14ac:dyDescent="0.25">
      <c r="B39" s="5" t="s">
        <v>41</v>
      </c>
      <c r="D39" s="10">
        <f>+D35+D37</f>
        <v>6041.9000000000233</v>
      </c>
    </row>
    <row r="40" spans="2:4" ht="8.25" customHeight="1" x14ac:dyDescent="0.25"/>
    <row r="41" spans="2:4" x14ac:dyDescent="0.25">
      <c r="B41" s="5" t="s">
        <v>42</v>
      </c>
      <c r="D41" s="9">
        <v>-1088</v>
      </c>
    </row>
    <row r="42" spans="2:4" ht="10.5" customHeight="1" x14ac:dyDescent="0.25"/>
    <row r="43" spans="2:4" ht="15.75" thickBot="1" x14ac:dyDescent="0.3">
      <c r="B43" s="5" t="s">
        <v>47</v>
      </c>
      <c r="D43" s="23">
        <f>+D39+D41</f>
        <v>4953.9000000000233</v>
      </c>
    </row>
    <row r="44" spans="2:4" ht="15.75" thickTop="1" x14ac:dyDescent="0.25">
      <c r="B44" s="5"/>
      <c r="D44" s="24"/>
    </row>
    <row r="45" spans="2:4" x14ac:dyDescent="0.25">
      <c r="B45" s="5"/>
      <c r="D45" s="24"/>
    </row>
    <row r="46" spans="2:4" x14ac:dyDescent="0.25">
      <c r="B46" s="5"/>
      <c r="D46" s="24"/>
    </row>
    <row r="47" spans="2:4" x14ac:dyDescent="0.25">
      <c r="B47" s="5"/>
      <c r="D47" s="24"/>
    </row>
    <row r="48" spans="2:4" x14ac:dyDescent="0.25">
      <c r="B48" s="5"/>
      <c r="D48" s="24"/>
    </row>
    <row r="49" spans="2:5" x14ac:dyDescent="0.25">
      <c r="B49" s="5"/>
      <c r="D49" s="24"/>
    </row>
    <row r="50" spans="2:5" x14ac:dyDescent="0.25">
      <c r="B50" s="5"/>
      <c r="D50" s="24"/>
    </row>
    <row r="51" spans="2:5" x14ac:dyDescent="0.25">
      <c r="B51" s="5"/>
      <c r="D51" s="24"/>
    </row>
    <row r="52" spans="2:5" x14ac:dyDescent="0.25">
      <c r="B52" s="5"/>
      <c r="D52" s="24"/>
    </row>
    <row r="53" spans="2:5" s="25" customFormat="1" ht="12" x14ac:dyDescent="0.2">
      <c r="B53" s="26" t="s">
        <v>57</v>
      </c>
      <c r="C53" s="26"/>
      <c r="D53" s="26"/>
      <c r="E53" s="26"/>
    </row>
    <row r="54" spans="2:5" s="25" customFormat="1" ht="12" x14ac:dyDescent="0.2">
      <c r="B54" s="26" t="s">
        <v>58</v>
      </c>
      <c r="C54" s="26"/>
      <c r="D54" s="26"/>
      <c r="E54" s="26"/>
    </row>
    <row r="55" spans="2:5" s="25" customFormat="1" ht="12" x14ac:dyDescent="0.2"/>
    <row r="56" spans="2:5" s="25" customFormat="1" ht="12" x14ac:dyDescent="0.2">
      <c r="B56" s="26"/>
      <c r="C56" s="26"/>
      <c r="D56" s="26"/>
    </row>
  </sheetData>
  <mergeCells count="7">
    <mergeCell ref="B56:D56"/>
    <mergeCell ref="B1:D1"/>
    <mergeCell ref="B2:D2"/>
    <mergeCell ref="B3:D3"/>
    <mergeCell ref="B4:D4"/>
    <mergeCell ref="B53:E53"/>
    <mergeCell ref="B54:E54"/>
  </mergeCells>
  <printOptions horizontalCentered="1"/>
  <pageMargins left="0" right="0.23622047244094491" top="0.74803149606299213" bottom="0.19685039370078741" header="0.31496062992125984" footer="0.11811023622047245"/>
  <pageSetup paperSize="9" scale="102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2022-10-26T16:12:17Z</cp:lastPrinted>
  <dcterms:created xsi:type="dcterms:W3CDTF">2017-01-03T21:39:03Z</dcterms:created>
  <dcterms:modified xsi:type="dcterms:W3CDTF">2022-10-26T16:12:21Z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