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2\"/>
    </mc:Choice>
  </mc:AlternateContent>
  <xr:revisionPtr revIDLastSave="0" documentId="13_ncr:1_{735B2D3D-C127-4C8B-A4FE-7FEC141D1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uación financiera" sheetId="1" r:id="rId1"/>
    <sheet name="resultado" sheetId="2" r:id="rId2"/>
    <sheet name="resultado (cust)" sheetId="3" r:id="rId3"/>
  </sheets>
  <definedNames>
    <definedName name="_xlnm.Print_Area" localSheetId="1">resultado!$A$1:$M$62</definedName>
    <definedName name="_xlnm.Print_Area" localSheetId="2">'resultado (cust)'!$A$1:$M$62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A7" i="3"/>
  <c r="M17" i="3"/>
  <c r="M23" i="3" s="1"/>
  <c r="M27" i="3" s="1"/>
  <c r="M31" i="3" s="1"/>
  <c r="K17" i="3"/>
  <c r="K23" i="3" s="1"/>
  <c r="K27" i="3" s="1"/>
  <c r="K31" i="3" s="1"/>
  <c r="A2" i="3"/>
  <c r="K33" i="1" l="1"/>
  <c r="I33" i="1"/>
  <c r="K48" i="1" l="1"/>
  <c r="K23" i="1"/>
  <c r="K34" i="1" s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I34" i="1"/>
  <c r="K67" i="1"/>
</calcChain>
</file>

<file path=xl/sharedStrings.xml><?xml version="1.0" encoding="utf-8"?>
<sst xmlns="http://schemas.openxmlformats.org/spreadsheetml/2006/main" count="113" uniqueCount="75">
  <si>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</si>
  <si>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</si>
  <si>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</si>
  <si>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</si>
  <si>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</si>
  <si>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</si>
  <si>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</si>
  <si>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</si>
  <si>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</si>
  <si>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</si>
  <si>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</si>
  <si>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</si>
  <si>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</si>
  <si>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</si>
  <si>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</si>
  <si>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</si>
  <si>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</si>
  <si>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</si>
  <si>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</si>
  <si>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</si>
  <si>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</si>
  <si>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</si>
  <si>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</si>
  <si>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</si>
  <si>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</si>
  <si>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</si>
  <si>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</si>
  <si>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</si>
  <si>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</si>
  <si>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</si>
  <si>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</si>
  <si>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</si>
  <si>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</si>
  <si>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</si>
  <si>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</si>
  <si>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</si>
  <si>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</si>
  <si>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</si>
  <si>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</si>
  <si>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</si>
  <si>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</si>
  <si>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</si>
  <si>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</si>
  <si>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</si>
  <si>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</si>
  <si>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</si>
  <si>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</si>
  <si>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</si>
  <si>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</si>
  <si>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</si>
  <si>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</si>
  <si>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</si>
  <si>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</si>
  <si>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</si>
  <si>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</si>
  <si>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</si>
  <si>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</si>
  <si>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</si>
  <si>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</si>
  <si>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</si>
  <si>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</si>
  <si>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</si>
  <si>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</si>
  <si>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</si>
  <si>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</si>
  <si>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</si>
  <si>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</si>
  <si>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</si>
  <si>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</si>
  <si>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</si>
  <si>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</si>
  <si>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</si>
  <si>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</si>
  <si>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Por el periodo terminado del 1 de enero al 30 de septiembre de 2022 y 2021</t>
  </si>
  <si>
    <t>Al 30 de septiembre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</si>
</sst>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0" fontId="84" fillId="0" borderId="0" xfId="41" applyFont="1" applyFill="1" applyAlignment="1"/>
    <xf numFmtId="0" fontId="12" fillId="0" borderId="0" xfId="41" applyFont="1" applyAlignment="1">
      <alignment horizontal="center"/>
    </xf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84" fillId="0" borderId="0" xfId="41" applyFont="1" applyFill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C241784-901A-4F20-AADB-E73C45FD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06" zoomScaleNormal="106" workbookViewId="0">
      <selection activeCell="K67" sqref="K67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13.140625" style="7" customWidth="1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121"/>
      <c r="I2" s="121"/>
      <c r="J2" s="121"/>
      <c r="K2" s="4"/>
      <c r="L2" s="6"/>
    </row>
    <row r="3" spans="1:13" ht="12.75" customHeight="1">
      <c r="A3" s="2" t="s">
        <v>36</v>
      </c>
      <c r="B3" s="1"/>
      <c r="C3" s="1"/>
      <c r="D3" s="1"/>
      <c r="E3" s="1"/>
      <c r="F3" s="1"/>
      <c r="G3" s="1"/>
      <c r="H3" s="121"/>
      <c r="I3" s="121"/>
      <c r="J3" s="121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37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69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2022</v>
      </c>
      <c r="J12" s="18"/>
      <c r="K12" s="18">
        <v>2021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40690370</v>
      </c>
      <c r="J15" s="23"/>
      <c r="K15" s="9">
        <v>24650721</v>
      </c>
      <c r="L15" s="27"/>
      <c r="M15" s="28"/>
    </row>
    <row r="16" spans="1:13">
      <c r="A16" s="24"/>
      <c r="B16" s="25" t="s">
        <v>48</v>
      </c>
      <c r="C16" s="25"/>
      <c r="D16" s="25"/>
      <c r="E16" s="25"/>
      <c r="F16" s="1"/>
      <c r="G16" s="1"/>
      <c r="H16" s="26"/>
      <c r="I16" s="9">
        <v>13249226</v>
      </c>
      <c r="J16" s="23"/>
      <c r="K16" s="9">
        <v>18266740</v>
      </c>
      <c r="M16" s="28"/>
    </row>
    <row r="17" spans="1:15">
      <c r="A17" s="24"/>
      <c r="B17" s="25" t="s">
        <v>63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60</v>
      </c>
      <c r="C18" s="25"/>
      <c r="D18" s="25"/>
      <c r="E18" s="25"/>
      <c r="F18" s="1"/>
      <c r="G18" s="1"/>
      <c r="H18" s="26"/>
      <c r="I18" s="9">
        <v>2570478</v>
      </c>
      <c r="J18" s="23"/>
      <c r="K18" s="9">
        <v>1441050</v>
      </c>
      <c r="L18" s="29"/>
      <c r="M18" s="28"/>
      <c r="N18" s="30"/>
      <c r="O18" s="30"/>
    </row>
    <row r="19" spans="1:15">
      <c r="A19" s="24"/>
      <c r="B19" s="31" t="s">
        <v>62</v>
      </c>
      <c r="C19" s="25"/>
      <c r="D19" s="25"/>
      <c r="E19" s="25"/>
      <c r="F19" s="1"/>
      <c r="G19" s="1"/>
      <c r="H19" s="26"/>
      <c r="I19" s="9">
        <v>15569908</v>
      </c>
      <c r="J19" s="23"/>
      <c r="K19" s="9">
        <v>14595293</v>
      </c>
      <c r="L19" s="29"/>
      <c r="M19" s="28"/>
      <c r="N19" s="30"/>
      <c r="O19" s="30"/>
    </row>
    <row r="20" spans="1:15">
      <c r="A20" s="24"/>
      <c r="B20" s="25" t="s">
        <v>49</v>
      </c>
      <c r="C20" s="25"/>
      <c r="D20" s="25"/>
      <c r="E20" s="25"/>
      <c r="F20" s="1"/>
      <c r="G20" s="1"/>
      <c r="H20" s="26"/>
      <c r="I20" s="9">
        <v>34409878</v>
      </c>
      <c r="J20" s="23"/>
      <c r="K20" s="9">
        <v>1844291</v>
      </c>
      <c r="L20" s="29"/>
      <c r="M20" s="28"/>
    </row>
    <row r="21" spans="1:15">
      <c r="A21" s="24"/>
      <c r="B21" s="5" t="s">
        <v>34</v>
      </c>
      <c r="C21" s="25"/>
      <c r="D21" s="25"/>
      <c r="E21" s="25"/>
      <c r="F21" s="1"/>
      <c r="G21" s="1"/>
      <c r="H21" s="26"/>
      <c r="I21" s="9">
        <v>8670668</v>
      </c>
      <c r="J21" s="23"/>
      <c r="K21" s="9">
        <v>6530018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5890954</v>
      </c>
      <c r="J22" s="23"/>
      <c r="K22" s="32">
        <v>5483661</v>
      </c>
      <c r="L22" s="33"/>
      <c r="M22" s="28"/>
    </row>
    <row r="23" spans="1:15">
      <c r="A23" s="34" t="s">
        <v>42</v>
      </c>
      <c r="B23" s="34"/>
      <c r="C23" s="34"/>
      <c r="D23" s="34"/>
      <c r="E23" s="34"/>
      <c r="F23" s="34"/>
      <c r="G23" s="34"/>
      <c r="H23" s="21"/>
      <c r="I23" s="32">
        <f>SUM(I15:I22)</f>
        <v>121051482</v>
      </c>
      <c r="J23" s="35"/>
      <c r="K23" s="32">
        <f>SUM(K15:K22)</f>
        <v>72811774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51</v>
      </c>
      <c r="C26" s="39"/>
      <c r="D26" s="39"/>
      <c r="E26" s="39"/>
      <c r="F26" s="39"/>
      <c r="G26" s="39"/>
      <c r="H26" s="21"/>
      <c r="I26" s="9">
        <v>358272051</v>
      </c>
      <c r="J26" s="40"/>
      <c r="K26" s="9">
        <v>374004687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4407279</v>
      </c>
      <c r="J27" s="37"/>
      <c r="K27" s="9">
        <v>4127279</v>
      </c>
      <c r="M27" s="28"/>
    </row>
    <row r="28" spans="1:15">
      <c r="A28" s="5"/>
      <c r="B28" s="1" t="s">
        <v>50</v>
      </c>
      <c r="C28" s="1"/>
      <c r="D28" s="1"/>
      <c r="E28" s="1"/>
      <c r="F28" s="1"/>
      <c r="G28" s="1"/>
      <c r="H28" s="21"/>
      <c r="I28" s="9">
        <v>6598408</v>
      </c>
      <c r="J28" s="37"/>
      <c r="K28" s="9">
        <v>43055058</v>
      </c>
      <c r="M28" s="28"/>
    </row>
    <row r="29" spans="1:15">
      <c r="A29" s="24"/>
      <c r="B29" s="5" t="s">
        <v>34</v>
      </c>
      <c r="C29" s="5"/>
      <c r="D29" s="5"/>
      <c r="E29" s="5"/>
      <c r="F29" s="5"/>
      <c r="G29" s="5"/>
      <c r="H29" s="26"/>
      <c r="I29" s="9">
        <v>17875237</v>
      </c>
      <c r="J29" s="23"/>
      <c r="K29" s="9">
        <v>17666509</v>
      </c>
      <c r="M29" s="28"/>
    </row>
    <row r="30" spans="1:15">
      <c r="A30" s="1"/>
      <c r="B30" s="25" t="s">
        <v>52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13229915</v>
      </c>
      <c r="L30" s="27"/>
      <c r="M30" s="28"/>
    </row>
    <row r="31" spans="1:15">
      <c r="A31" s="1"/>
      <c r="B31" s="1" t="s">
        <v>53</v>
      </c>
      <c r="C31" s="1"/>
      <c r="D31" s="1"/>
      <c r="E31" s="1"/>
      <c r="F31" s="1"/>
      <c r="G31" s="1"/>
      <c r="H31" s="21"/>
      <c r="I31" s="42">
        <v>226156218</v>
      </c>
      <c r="J31" s="23"/>
      <c r="K31" s="42">
        <v>237543358</v>
      </c>
      <c r="M31" s="28"/>
    </row>
    <row r="32" spans="1:15">
      <c r="A32" s="1"/>
      <c r="B32" s="1" t="s">
        <v>56</v>
      </c>
      <c r="C32" s="1"/>
      <c r="D32" s="1"/>
      <c r="E32" s="1"/>
      <c r="F32" s="1"/>
      <c r="G32" s="1"/>
      <c r="H32" s="21"/>
      <c r="I32" s="32">
        <v>510859</v>
      </c>
      <c r="J32" s="23"/>
      <c r="K32" s="32">
        <v>531682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626900438</v>
      </c>
      <c r="J33" s="23"/>
      <c r="K33" s="32">
        <f>SUM(K26:K32)</f>
        <v>690158488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747951920</v>
      </c>
      <c r="J34" s="23"/>
      <c r="K34" s="43">
        <f>+K23+K33</f>
        <v>762970262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1359109</v>
      </c>
      <c r="J38" s="44"/>
      <c r="K38" s="9">
        <v>5105078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15853159</v>
      </c>
      <c r="J39" s="23"/>
      <c r="K39" s="9">
        <v>8333282</v>
      </c>
      <c r="M39" s="28"/>
      <c r="U39" s="6" t="s">
        <v>26</v>
      </c>
    </row>
    <row r="40" spans="1:21">
      <c r="A40" s="24"/>
      <c r="B40" s="5" t="s">
        <v>35</v>
      </c>
      <c r="C40" s="1"/>
      <c r="D40" s="1"/>
      <c r="E40" s="1"/>
      <c r="F40" s="1"/>
      <c r="G40" s="1"/>
      <c r="H40" s="21"/>
      <c r="I40" s="9">
        <v>1434566</v>
      </c>
      <c r="J40" s="23"/>
      <c r="K40" s="9">
        <v>2372167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19375850</v>
      </c>
      <c r="J41" s="23"/>
      <c r="K41" s="9">
        <v>31604930</v>
      </c>
      <c r="M41" s="28"/>
    </row>
    <row r="42" spans="1:21">
      <c r="A42" s="24"/>
      <c r="B42" s="5" t="s">
        <v>33</v>
      </c>
      <c r="C42" s="1"/>
      <c r="D42" s="1"/>
      <c r="E42" s="1"/>
      <c r="F42" s="1"/>
      <c r="G42" s="1"/>
      <c r="H42" s="21"/>
      <c r="I42" s="9">
        <v>5381865</v>
      </c>
      <c r="J42" s="23"/>
      <c r="K42" s="9">
        <v>0</v>
      </c>
      <c r="M42" s="28"/>
    </row>
    <row r="43" spans="1:21" hidden="1">
      <c r="A43" s="24"/>
      <c r="B43" s="5" t="s">
        <v>54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0</v>
      </c>
      <c r="M43" s="28"/>
    </row>
    <row r="44" spans="1:21">
      <c r="A44" s="24"/>
      <c r="B44" s="5" t="s">
        <v>46</v>
      </c>
      <c r="C44" s="1"/>
      <c r="D44" s="1"/>
      <c r="E44" s="1"/>
      <c r="F44" s="1"/>
      <c r="G44" s="1"/>
      <c r="H44" s="21"/>
      <c r="I44" s="9">
        <v>515308</v>
      </c>
      <c r="J44" s="23"/>
      <c r="K44" s="9">
        <v>169767</v>
      </c>
      <c r="M44" s="28"/>
    </row>
    <row r="45" spans="1:21">
      <c r="A45" s="24"/>
      <c r="B45" s="5" t="s">
        <v>71</v>
      </c>
      <c r="C45" s="1"/>
      <c r="D45" s="1"/>
      <c r="E45" s="1"/>
      <c r="F45" s="1"/>
      <c r="G45" s="1"/>
      <c r="H45" s="113"/>
      <c r="I45" s="9">
        <v>0</v>
      </c>
      <c r="J45" s="23"/>
      <c r="K45" s="9">
        <v>12000000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2447405</v>
      </c>
      <c r="J46" s="45"/>
      <c r="K46" s="42">
        <v>5090596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43</v>
      </c>
      <c r="B48" s="34"/>
      <c r="C48" s="34"/>
      <c r="D48" s="34"/>
      <c r="E48" s="34"/>
      <c r="F48" s="34"/>
      <c r="G48" s="34"/>
      <c r="H48" s="21"/>
      <c r="I48" s="46">
        <f>SUM(I38:I46)</f>
        <v>46367262</v>
      </c>
      <c r="J48" s="23"/>
      <c r="K48" s="46">
        <f>SUM(K38:K46)</f>
        <v>64675820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61</v>
      </c>
      <c r="C51" s="1"/>
      <c r="D51" s="1"/>
      <c r="E51" s="1"/>
      <c r="F51" s="1"/>
      <c r="G51" s="1"/>
      <c r="H51" s="21"/>
      <c r="I51" s="9">
        <v>2917143</v>
      </c>
      <c r="J51" s="23"/>
      <c r="K51" s="9">
        <v>5289236</v>
      </c>
      <c r="M51" s="28"/>
    </row>
    <row r="52" spans="1:13">
      <c r="A52" s="1"/>
      <c r="B52" s="5" t="s">
        <v>55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214174573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1693378</v>
      </c>
      <c r="J53" s="23"/>
      <c r="K53" s="9">
        <v>2557444</v>
      </c>
      <c r="L53" s="9"/>
      <c r="M53" s="28"/>
    </row>
    <row r="54" spans="1:13" hidden="1">
      <c r="A54" s="1"/>
      <c r="B54" s="5" t="s">
        <v>54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46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408198</v>
      </c>
      <c r="M55" s="28"/>
    </row>
    <row r="56" spans="1:13" hidden="1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0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210403366</v>
      </c>
      <c r="J57" s="23"/>
      <c r="K57" s="46">
        <f>SUM(K51:K56)</f>
        <v>222429451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256770628</v>
      </c>
      <c r="J58" s="23"/>
      <c r="K58" s="32">
        <f>+K48+K57</f>
        <v>287105271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39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32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50478046</v>
      </c>
      <c r="J64" s="23"/>
      <c r="K64" s="42">
        <v>33972278</v>
      </c>
      <c r="M64" s="28"/>
    </row>
    <row r="65" spans="1:13">
      <c r="A65" s="1"/>
      <c r="B65" s="5" t="s">
        <v>47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3">
      <c r="A66" s="34" t="s">
        <v>44</v>
      </c>
      <c r="B66" s="34"/>
      <c r="C66" s="34"/>
      <c r="D66" s="34"/>
      <c r="E66" s="34"/>
      <c r="F66" s="34"/>
      <c r="G66" s="34"/>
      <c r="H66" s="21"/>
      <c r="I66" s="46">
        <f>SUM(I62:I65)</f>
        <v>491181292</v>
      </c>
      <c r="J66" s="23"/>
      <c r="K66" s="46">
        <f>SUM(K62:K65)</f>
        <v>475864991</v>
      </c>
      <c r="M66" s="28"/>
    </row>
    <row r="67" spans="1:13">
      <c r="A67" s="34" t="s">
        <v>45</v>
      </c>
      <c r="B67" s="34"/>
      <c r="C67" s="34"/>
      <c r="D67" s="34"/>
      <c r="E67" s="34"/>
      <c r="F67" s="34"/>
      <c r="G67" s="34"/>
      <c r="H67" s="21"/>
      <c r="I67" s="43">
        <f>+I58+I66</f>
        <v>747951920</v>
      </c>
      <c r="J67" s="23"/>
      <c r="K67" s="43">
        <f>+K58+K66</f>
        <v>762970262</v>
      </c>
      <c r="L67" s="27"/>
    </row>
    <row r="68" spans="1:13" ht="13.5" thickTop="1">
      <c r="A68" s="34"/>
      <c r="B68" s="8" t="s">
        <v>64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3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3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3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3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3" ht="16.5" customHeight="1">
      <c r="A73" s="48"/>
      <c r="B73" s="48"/>
      <c r="C73" s="48"/>
      <c r="D73" s="48"/>
      <c r="E73" s="48"/>
      <c r="F73" s="48"/>
      <c r="G73" s="48"/>
      <c r="H73" s="20"/>
      <c r="I73" s="124" t="s">
        <v>72</v>
      </c>
      <c r="J73" s="125"/>
      <c r="K73" s="126"/>
      <c r="L73" s="51"/>
    </row>
    <row r="74" spans="1:13">
      <c r="A74" s="52"/>
      <c r="B74" s="123" t="s">
        <v>65</v>
      </c>
      <c r="C74" s="123"/>
      <c r="D74" s="123"/>
      <c r="E74" s="52"/>
      <c r="F74" s="123" t="s">
        <v>67</v>
      </c>
      <c r="G74" s="123"/>
      <c r="H74" s="123"/>
      <c r="I74" s="127"/>
      <c r="J74" s="128"/>
      <c r="K74" s="129"/>
      <c r="L74" s="27"/>
    </row>
    <row r="75" spans="1:13" ht="14.25" customHeight="1">
      <c r="A75" s="52"/>
      <c r="B75" s="123" t="s">
        <v>66</v>
      </c>
      <c r="C75" s="123"/>
      <c r="D75" s="123"/>
      <c r="E75" s="52"/>
      <c r="F75" s="123" t="s">
        <v>68</v>
      </c>
      <c r="G75" s="123"/>
      <c r="H75" s="123"/>
      <c r="I75" s="130"/>
      <c r="J75" s="131"/>
      <c r="K75" s="132"/>
      <c r="L75" s="27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zoomScale="115" zoomScaleNormal="115" workbookViewId="0">
      <selection activeCell="K32" sqref="K32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3"/>
      <c r="J2" s="133"/>
      <c r="K2" s="133"/>
    </row>
    <row r="3" spans="1:19">
      <c r="A3" s="56" t="s">
        <v>0</v>
      </c>
      <c r="I3" s="133"/>
      <c r="J3" s="133"/>
      <c r="K3" s="133"/>
    </row>
    <row r="4" spans="1:19" ht="7.5" customHeight="1">
      <c r="A4" s="56"/>
    </row>
    <row r="5" spans="1:19">
      <c r="A5" s="55" t="s">
        <v>38</v>
      </c>
    </row>
    <row r="6" spans="1:19" ht="7.5" customHeight="1"/>
    <row r="7" spans="1:19">
      <c r="A7" s="56" t="s">
        <v>73</v>
      </c>
    </row>
    <row r="8" spans="1:19" ht="7.5" customHeight="1">
      <c r="A8" s="56"/>
    </row>
    <row r="9" spans="1:19">
      <c r="A9" s="56" t="s">
        <v>70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40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109495858</v>
      </c>
      <c r="L15" s="30"/>
      <c r="M15" s="69">
        <v>93977846</v>
      </c>
      <c r="O15" s="91"/>
      <c r="P15" s="30"/>
      <c r="Q15" s="70"/>
      <c r="R15" s="71"/>
      <c r="S15" s="71"/>
    </row>
    <row r="16" spans="1:19">
      <c r="A16" s="67" t="s">
        <v>41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-35637199</v>
      </c>
      <c r="L16" s="99"/>
      <c r="M16" s="116">
        <v>-33538639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73858659</v>
      </c>
      <c r="L17" s="72"/>
      <c r="M17" s="75">
        <f>SUM(M15:M16)</f>
        <v>60439207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57</v>
      </c>
      <c r="C19" s="72"/>
      <c r="D19" s="72"/>
      <c r="E19" s="76"/>
      <c r="F19" s="72"/>
      <c r="G19" s="72"/>
      <c r="H19" s="72"/>
      <c r="I19" s="68"/>
      <c r="K19" s="69">
        <v>1431854</v>
      </c>
      <c r="L19" s="72"/>
      <c r="M19" s="69">
        <v>1268313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-13405263</v>
      </c>
      <c r="L20" s="112"/>
      <c r="M20" s="82">
        <v>-15208504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-909622</v>
      </c>
      <c r="L21" s="112"/>
      <c r="M21" s="82">
        <v>-1388560</v>
      </c>
      <c r="N21" s="94"/>
      <c r="O21" s="71"/>
      <c r="P21" s="30"/>
      <c r="Q21" s="73"/>
      <c r="R21" s="71"/>
      <c r="S21" s="71"/>
    </row>
    <row r="22" spans="1:19">
      <c r="A22" s="67" t="s">
        <v>58</v>
      </c>
      <c r="I22" s="68"/>
      <c r="J22" s="68"/>
      <c r="K22" s="116">
        <v>-2236522</v>
      </c>
      <c r="L22" s="112"/>
      <c r="M22" s="116">
        <v>-12395330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58739106</v>
      </c>
      <c r="L23" s="72"/>
      <c r="M23" s="69">
        <f>SUM(M17:M22)</f>
        <v>32715126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59</v>
      </c>
      <c r="C25" s="72"/>
      <c r="D25" s="72"/>
      <c r="E25" s="76"/>
      <c r="F25" s="72"/>
      <c r="G25" s="72"/>
      <c r="H25" s="72"/>
      <c r="I25" s="68"/>
      <c r="J25" s="68"/>
      <c r="K25" s="69">
        <v>13355030</v>
      </c>
      <c r="L25" s="72"/>
      <c r="M25" s="69">
        <v>13352532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-9830692</v>
      </c>
      <c r="L26" s="99"/>
      <c r="M26" s="116">
        <v>-10490686</v>
      </c>
      <c r="O26" s="92"/>
      <c r="P26" s="72"/>
      <c r="Q26" s="73"/>
      <c r="R26" s="71"/>
      <c r="S26" s="71"/>
    </row>
    <row r="27" spans="1:19" ht="15" customHeight="1">
      <c r="A27" s="74" t="s">
        <v>31</v>
      </c>
      <c r="B27" s="74"/>
      <c r="C27" s="74"/>
      <c r="D27" s="74"/>
      <c r="E27" s="74"/>
      <c r="F27" s="74"/>
      <c r="G27" s="74"/>
      <c r="H27" s="74"/>
      <c r="K27" s="69">
        <f>SUM(K23:K26)</f>
        <v>62263444</v>
      </c>
      <c r="L27" s="72"/>
      <c r="M27" s="69">
        <f>SUM(M23:M26)</f>
        <v>35576972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-17785398</v>
      </c>
      <c r="L29" s="112"/>
      <c r="M29" s="82">
        <v>-9830034</v>
      </c>
      <c r="O29" s="95"/>
      <c r="P29" s="95"/>
      <c r="Q29" s="73"/>
      <c r="R29" s="71"/>
      <c r="S29" s="71"/>
    </row>
    <row r="30" spans="1:19">
      <c r="A30" s="72"/>
      <c r="D30" s="72"/>
      <c r="E30" s="76"/>
      <c r="F30" s="72"/>
      <c r="G30" s="72"/>
      <c r="H30" s="72"/>
      <c r="I30" s="68"/>
      <c r="J30" s="68"/>
      <c r="K30" s="117"/>
      <c r="L30" s="99"/>
      <c r="M30" s="117"/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44478046</v>
      </c>
      <c r="L31" s="72"/>
      <c r="M31" s="79">
        <f>+M27+M29+M30</f>
        <v>25746938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3" t="s">
        <v>65</v>
      </c>
      <c r="C58" s="123"/>
      <c r="D58" s="123"/>
      <c r="F58" s="123" t="s">
        <v>67</v>
      </c>
      <c r="G58" s="123"/>
      <c r="H58" s="123"/>
      <c r="I58" s="84"/>
      <c r="J58" s="84"/>
      <c r="K58" s="135" t="s">
        <v>72</v>
      </c>
      <c r="L58" s="136"/>
      <c r="M58" s="137"/>
      <c r="N58" s="72"/>
    </row>
    <row r="59" spans="1:14">
      <c r="A59" s="88"/>
      <c r="B59" s="123" t="s">
        <v>66</v>
      </c>
      <c r="C59" s="123"/>
      <c r="D59" s="123"/>
      <c r="E59" s="88"/>
      <c r="F59" s="123" t="s">
        <v>68</v>
      </c>
      <c r="G59" s="123"/>
      <c r="H59" s="123"/>
      <c r="I59" s="66"/>
      <c r="J59" s="66"/>
      <c r="K59" s="138"/>
      <c r="L59" s="139"/>
      <c r="M59" s="140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1"/>
      <c r="L60" s="142"/>
      <c r="M60" s="143"/>
      <c r="N60" s="72"/>
    </row>
    <row r="61" spans="1:14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F02A-9C05-45B4-B820-86F07D1EA446}">
  <dimension ref="A1:S66"/>
  <sheetViews>
    <sheetView showGridLines="0" zoomScale="115" zoomScaleNormal="115" workbookViewId="0">
      <selection activeCell="K29" sqref="K29:M29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3"/>
      <c r="J2" s="133"/>
      <c r="K2" s="133"/>
    </row>
    <row r="3" spans="1:19">
      <c r="A3" s="56" t="s">
        <v>0</v>
      </c>
      <c r="I3" s="133"/>
      <c r="J3" s="133"/>
      <c r="K3" s="133"/>
    </row>
    <row r="4" spans="1:19" ht="7.5" customHeight="1">
      <c r="A4" s="56"/>
    </row>
    <row r="5" spans="1:19">
      <c r="A5" s="55" t="s">
        <v>38</v>
      </c>
    </row>
    <row r="6" spans="1:19" ht="7.5" customHeight="1"/>
    <row r="7" spans="1:19">
      <c r="A7" s="56" t="str">
        <f>+resultado!A7</f>
        <v>Por el periodo terminado del 1 de enero al 30 de septiembre de 2022 y 2021</v>
      </c>
    </row>
    <row r="8" spans="1:19" ht="7.5" customHeight="1">
      <c r="A8" s="56"/>
    </row>
    <row r="9" spans="1:19">
      <c r="A9" s="56" t="s">
        <v>70</v>
      </c>
    </row>
    <row r="10" spans="1:19" ht="13.5" thickBot="1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40</v>
      </c>
      <c r="B15" s="67"/>
      <c r="C15" s="67"/>
      <c r="D15" s="67"/>
      <c r="E15" s="67"/>
      <c r="F15" s="67"/>
      <c r="G15" s="67"/>
      <c r="H15" s="67"/>
      <c r="I15" s="122"/>
      <c r="J15" s="122"/>
      <c r="K15" s="69">
        <v>118346137</v>
      </c>
      <c r="L15" s="30"/>
      <c r="M15" s="69">
        <v>104355169</v>
      </c>
      <c r="O15" s="91"/>
      <c r="P15" s="30"/>
      <c r="Q15" s="70"/>
      <c r="R15" s="71"/>
      <c r="S15" s="71"/>
    </row>
    <row r="16" spans="1:19">
      <c r="A16" s="67" t="s">
        <v>41</v>
      </c>
      <c r="B16" s="67"/>
      <c r="C16" s="67"/>
      <c r="D16" s="67"/>
      <c r="E16" s="67"/>
      <c r="F16" s="67"/>
      <c r="G16" s="67"/>
      <c r="H16" s="67"/>
      <c r="I16" s="122"/>
      <c r="J16" s="122"/>
      <c r="K16" s="116">
        <v>-44487477</v>
      </c>
      <c r="L16" s="99"/>
      <c r="M16" s="116">
        <v>-43915962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73858660</v>
      </c>
      <c r="L17" s="72"/>
      <c r="M17" s="75">
        <f>SUM(M15:M16)</f>
        <v>60439207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57</v>
      </c>
      <c r="C19" s="72"/>
      <c r="D19" s="72"/>
      <c r="E19" s="76"/>
      <c r="F19" s="72"/>
      <c r="G19" s="72"/>
      <c r="H19" s="72"/>
      <c r="I19" s="122"/>
      <c r="K19" s="69">
        <v>1431854</v>
      </c>
      <c r="L19" s="72"/>
      <c r="M19" s="69">
        <v>1268313</v>
      </c>
      <c r="O19" s="71"/>
      <c r="R19" s="71"/>
      <c r="S19" s="71"/>
    </row>
    <row r="20" spans="1:19">
      <c r="A20" s="67" t="s">
        <v>5</v>
      </c>
      <c r="I20" s="122"/>
      <c r="J20" s="122"/>
      <c r="K20" s="82">
        <v>-13405263</v>
      </c>
      <c r="L20" s="112"/>
      <c r="M20" s="82">
        <v>-15208504</v>
      </c>
      <c r="O20" s="71"/>
      <c r="P20" s="30"/>
      <c r="Q20" s="73"/>
      <c r="R20" s="71"/>
      <c r="S20" s="71"/>
    </row>
    <row r="21" spans="1:19">
      <c r="A21" s="67" t="s">
        <v>6</v>
      </c>
      <c r="I21" s="122"/>
      <c r="J21" s="122"/>
      <c r="K21" s="82">
        <v>-909622</v>
      </c>
      <c r="L21" s="112"/>
      <c r="M21" s="82">
        <v>-1388560</v>
      </c>
      <c r="N21" s="94"/>
      <c r="O21" s="71"/>
      <c r="P21" s="30"/>
      <c r="Q21" s="73"/>
      <c r="R21" s="71"/>
      <c r="S21" s="71"/>
    </row>
    <row r="22" spans="1:19">
      <c r="A22" s="67" t="s">
        <v>58</v>
      </c>
      <c r="I22" s="122"/>
      <c r="J22" s="122"/>
      <c r="K22" s="116">
        <v>-2236522</v>
      </c>
      <c r="L22" s="112"/>
      <c r="M22" s="116">
        <v>-12395330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58739107</v>
      </c>
      <c r="L23" s="72"/>
      <c r="M23" s="69">
        <f>SUM(M17:M22)</f>
        <v>32715126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59</v>
      </c>
      <c r="C25" s="72"/>
      <c r="D25" s="72"/>
      <c r="E25" s="76"/>
      <c r="F25" s="72"/>
      <c r="G25" s="72"/>
      <c r="H25" s="72"/>
      <c r="I25" s="122"/>
      <c r="J25" s="122"/>
      <c r="K25" s="69">
        <v>13355030</v>
      </c>
      <c r="L25" s="72"/>
      <c r="M25" s="69">
        <v>13352532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122"/>
      <c r="J26" s="122"/>
      <c r="K26" s="116">
        <v>-9830692</v>
      </c>
      <c r="L26" s="99"/>
      <c r="M26" s="116">
        <v>-10490686</v>
      </c>
      <c r="O26" s="92"/>
      <c r="P26" s="72"/>
      <c r="Q26" s="73"/>
      <c r="R26" s="71"/>
      <c r="S26" s="71"/>
    </row>
    <row r="27" spans="1:19" ht="15" customHeight="1">
      <c r="A27" s="74" t="s">
        <v>31</v>
      </c>
      <c r="B27" s="74"/>
      <c r="C27" s="74"/>
      <c r="D27" s="74"/>
      <c r="E27" s="74"/>
      <c r="F27" s="74"/>
      <c r="G27" s="74"/>
      <c r="H27" s="74"/>
      <c r="K27" s="69">
        <f>SUM(K23:K26)</f>
        <v>62263445</v>
      </c>
      <c r="L27" s="72"/>
      <c r="M27" s="69">
        <f>SUM(M23:M26)</f>
        <v>35576972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122"/>
      <c r="J29" s="122"/>
      <c r="K29" s="82">
        <v>-17785398</v>
      </c>
      <c r="L29" s="112"/>
      <c r="M29" s="82">
        <v>-9830034</v>
      </c>
      <c r="O29" s="95"/>
      <c r="P29" s="95"/>
      <c r="Q29" s="73"/>
      <c r="R29" s="71"/>
      <c r="S29" s="71"/>
    </row>
    <row r="30" spans="1:19">
      <c r="A30" s="72"/>
      <c r="D30" s="72"/>
      <c r="E30" s="76"/>
      <c r="F30" s="72"/>
      <c r="G30" s="72"/>
      <c r="H30" s="72"/>
      <c r="I30" s="122"/>
      <c r="J30" s="122"/>
      <c r="K30" s="117"/>
      <c r="L30" s="99"/>
      <c r="M30" s="117"/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44478047</v>
      </c>
      <c r="L31" s="72"/>
      <c r="M31" s="79">
        <f>+M27+M29+M30</f>
        <v>25746938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3" t="s">
        <v>65</v>
      </c>
      <c r="C58" s="123"/>
      <c r="D58" s="123"/>
      <c r="F58" s="123" t="s">
        <v>67</v>
      </c>
      <c r="G58" s="123"/>
      <c r="H58" s="123"/>
      <c r="I58" s="84"/>
      <c r="J58" s="84"/>
      <c r="K58" s="135" t="s">
        <v>72</v>
      </c>
      <c r="L58" s="136"/>
      <c r="M58" s="137"/>
      <c r="N58" s="72"/>
    </row>
    <row r="59" spans="1:14">
      <c r="A59" s="88"/>
      <c r="B59" s="123" t="s">
        <v>66</v>
      </c>
      <c r="C59" s="123"/>
      <c r="D59" s="123"/>
      <c r="E59" s="88"/>
      <c r="F59" s="123" t="s">
        <v>68</v>
      </c>
      <c r="G59" s="123"/>
      <c r="H59" s="123"/>
      <c r="I59" s="66"/>
      <c r="J59" s="66"/>
      <c r="K59" s="138"/>
      <c r="L59" s="139"/>
      <c r="M59" s="140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122"/>
      <c r="J60" s="122"/>
      <c r="K60" s="141"/>
      <c r="L60" s="142"/>
      <c r="M60" s="143"/>
      <c r="N60" s="72"/>
    </row>
    <row r="61" spans="1:14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72"/>
    </row>
    <row r="62" spans="1:14" ht="13.5" thickBot="1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A61:M61"/>
    <mergeCell ref="I2:K3"/>
    <mergeCell ref="B58:D58"/>
    <mergeCell ref="F58:H58"/>
    <mergeCell ref="K58:M60"/>
    <mergeCell ref="B59:D59"/>
    <mergeCell ref="F59:H59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situación financiera</vt:lpstr>
      <vt:lpstr>resultado</vt:lpstr>
      <vt:lpstr>resultado (cust)</vt:lpstr>
      <vt:lpstr>resultado!Área_de_impresión</vt:lpstr>
      <vt:lpstr>'resultado (cust)'!Área_de_impresión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Jessica Elizabeth Lopez de Guevara</cp:lastModifiedBy>
  <cp:lastPrinted>2022-03-03T00:51:58Z</cp:lastPrinted>
  <dcterms:created xsi:type="dcterms:W3CDTF">2007-02-26T21:24:58Z</dcterms:created>
  <dcterms:modified xsi:type="dcterms:W3CDTF">2022-10-17T22:18:43Z</dcterms:modified>
</cp:coreProperties>
</file>