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2\08 Agosto\"/>
    </mc:Choice>
  </mc:AlternateContent>
  <xr:revisionPtr revIDLastSave="0" documentId="13_ncr:1_{AE898CE7-9AD0-4583-8F26-8C2CC7E4D4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'!$A$1:$B$60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1" l="1"/>
  <c r="B50" i="2" l="1"/>
  <c r="B42" i="2"/>
  <c r="B12" i="2"/>
  <c r="B18" i="1" l="1"/>
  <c r="B28" i="2" l="1"/>
  <c r="B33" i="1" l="1"/>
  <c r="B17" i="2"/>
  <c r="B32" i="2" l="1"/>
  <c r="B24" i="1" l="1"/>
  <c r="B26" i="1" s="1"/>
  <c r="B36" i="1" l="1"/>
  <c r="B34" i="2" l="1"/>
  <c r="B52" i="2" s="1"/>
  <c r="B45" i="1"/>
  <c r="B42" i="1"/>
  <c r="B55" i="2" l="1"/>
  <c r="B52" i="1"/>
  <c r="B54" i="1" s="1"/>
  <c r="B56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<sst xmlns="http://schemas.openxmlformats.org/spreadsheetml/2006/main" count="93" uniqueCount="86">
  <si>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</si>
  <si>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</si>
  <si>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</si>
  <si>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</si>
  <si>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</si>
  <si>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</si>
  <si>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</si>
  <si>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</si>
  <si>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</si>
  <si>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</si>
  <si>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</si>
  <si>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</si>
  <si>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</si>
  <si>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</si>
  <si>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</si>
  <si>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</si>
  <si>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</si>
  <si>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</si>
  <si>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</si>
  <si>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</si>
  <si>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</si>
  <si>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</si>
  <si>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</si>
  <si>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</si>
  <si>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</si>
  <si>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</si>
  <si>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</si>
  <si>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</si>
  <si>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</si>
  <si>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</si>
  <si>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</si>
  <si>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</si>
  <si>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</si>
  <si>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</si>
  <si>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</si>
  <si>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</si>
  <si>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</si>
  <si>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</si>
  <si>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</si>
  <si>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</si>
  <si>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</si>
  <si>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</si>
  <si>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</si>
  <si>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</si>
  <si>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</si>
  <si>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</si>
  <si>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</si>
  <si>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</si>
  <si>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</si>
  <si>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</si>
  <si>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</si>
  <si>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</si>
  <si>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</si>
  <si>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</si>
  <si>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</si>
  <si>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</si>
  <si>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</si>
  <si>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</si>
  <si>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</si>
  <si>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</si>
  <si>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</si>
  <si>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</si>
  <si>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</si>
  <si>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</si>
  <si>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</si>
  <si>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</si>
  <si>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</si>
  <si>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</si>
  <si>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</si>
  <si>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</si>
  <si>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</si>
  <si>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</si>
  <si>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</si>
  <si>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</si>
  <si>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</si>
  <si>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</si>
  <si>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</si>
  <si>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</si>
  <si>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</si>
  <si>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</si>
  <si>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</si>
  <si>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</si>
  <si>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</si>
  <si>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</si>
  <si>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31 de agosto  del 2022</t>
  </si>
  <si>
    <t>Estado de Resultados del 01 de enero al 31 de  agosto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</si>
</sst>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164" fontId="0" fillId="0" borderId="0" xfId="2" applyFont="1" applyFill="1"/>
    <xf numFmtId="164" fontId="5" fillId="0" borderId="3" xfId="2" applyFont="1" applyFill="1" applyBorder="1"/>
    <xf numFmtId="164" fontId="11" fillId="0" borderId="0" xfId="2" applyFont="1" applyFill="1"/>
    <xf numFmtId="164" fontId="12" fillId="0" borderId="0" xfId="2" applyFont="1" applyFill="1"/>
    <xf numFmtId="164" fontId="9" fillId="0" borderId="0" xfId="2" applyFont="1" applyFill="1"/>
    <xf numFmtId="164" fontId="10" fillId="0" borderId="0" xfId="2" applyFont="1" applyFill="1" applyAlignment="1">
      <alignment vertical="top"/>
    </xf>
    <xf numFmtId="164" fontId="0" fillId="0" borderId="0" xfId="2" applyFont="1" applyFill="1" applyAlignment="1">
      <alignment vertical="top"/>
    </xf>
    <xf numFmtId="164" fontId="16" fillId="0" borderId="0" xfId="2" applyFont="1" applyFill="1"/>
    <xf numFmtId="164" fontId="9" fillId="0" borderId="0" xfId="2" applyFont="1" applyFill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164" fontId="16" fillId="0" borderId="0" xfId="0" applyNumberFormat="1" applyFont="1" applyFill="1"/>
    <xf numFmtId="0" fontId="6" fillId="5" borderId="6" xfId="4" applyFont="1" applyFill="1" applyBorder="1"/>
    <xf numFmtId="164" fontId="6" fillId="5" borderId="6" xfId="2" applyFont="1" applyFill="1" applyBorder="1" applyAlignment="1"/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D71"/>
  <sheetViews>
    <sheetView tabSelected="1" topLeftCell="A43" zoomScaleNormal="100" workbookViewId="0">
      <selection activeCell="B56" sqref="B56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5" customWidth="1"/>
    <col min="3" max="3" width="11.42578125" style="1" customWidth="1"/>
    <col min="4" max="16384" width="11.42578125" style="1"/>
  </cols>
  <sheetData>
    <row r="1" spans="1:2" ht="18.75" customHeight="1" x14ac:dyDescent="0.25">
      <c r="A1" s="67" t="s">
        <v>65</v>
      </c>
      <c r="B1" s="67"/>
    </row>
    <row r="2" spans="1:2" ht="18.75" customHeight="1" x14ac:dyDescent="0.25">
      <c r="A2" s="67" t="s">
        <v>66</v>
      </c>
      <c r="B2" s="67"/>
    </row>
    <row r="3" spans="1:2" ht="18.75" customHeight="1" x14ac:dyDescent="0.25">
      <c r="A3" s="67" t="s">
        <v>67</v>
      </c>
      <c r="B3" s="67"/>
    </row>
    <row r="4" spans="1:2" ht="18.75" customHeight="1" x14ac:dyDescent="0.25">
      <c r="A4" s="66" t="s">
        <v>84</v>
      </c>
      <c r="B4" s="66"/>
    </row>
    <row r="5" spans="1:2" ht="18.75" customHeight="1" x14ac:dyDescent="0.25">
      <c r="A5" s="66" t="s">
        <v>68</v>
      </c>
      <c r="B5" s="66"/>
    </row>
    <row r="6" spans="1:2" ht="12.75" customHeight="1" x14ac:dyDescent="0.25">
      <c r="A6" s="68"/>
      <c r="B6" s="68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8">
        <v>0.12</v>
      </c>
    </row>
    <row r="10" spans="1:2" ht="12.75" customHeight="1" x14ac:dyDescent="0.25">
      <c r="A10" s="8" t="s">
        <v>4</v>
      </c>
      <c r="B10" s="8">
        <v>243.32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283.14</v>
      </c>
    </row>
    <row r="13" spans="1:2" ht="12.75" customHeight="1" x14ac:dyDescent="0.25">
      <c r="A13" s="8" t="s">
        <v>7</v>
      </c>
      <c r="B13" s="8">
        <v>89.57</v>
      </c>
    </row>
    <row r="14" spans="1:2" ht="12.75" customHeight="1" x14ac:dyDescent="0.25">
      <c r="A14" s="8" t="s">
        <v>8</v>
      </c>
      <c r="B14" s="8">
        <v>0.4</v>
      </c>
    </row>
    <row r="15" spans="1:2" ht="12.75" customHeight="1" x14ac:dyDescent="0.25">
      <c r="A15" s="8" t="s">
        <v>9</v>
      </c>
      <c r="B15" s="8">
        <v>5.14</v>
      </c>
    </row>
    <row r="16" spans="1:2" ht="12.75" customHeight="1" x14ac:dyDescent="0.25">
      <c r="A16" s="8" t="s">
        <v>10</v>
      </c>
      <c r="B16" s="8">
        <v>22.11</v>
      </c>
    </row>
    <row r="17" spans="1:2" ht="12.75" customHeight="1" x14ac:dyDescent="0.25">
      <c r="A17" s="8" t="s">
        <v>82</v>
      </c>
      <c r="B17" s="8">
        <v>9.25</v>
      </c>
    </row>
    <row r="18" spans="1:2" ht="12.75" customHeight="1" x14ac:dyDescent="0.25">
      <c r="A18" s="8"/>
      <c r="B18" s="33">
        <f>SUM(B9:B17)</f>
        <v>656.44999999999993</v>
      </c>
    </row>
    <row r="19" spans="1:2" ht="12.75" customHeight="1" x14ac:dyDescent="0.25">
      <c r="A19" s="41" t="s">
        <v>11</v>
      </c>
      <c r="B19" s="5"/>
    </row>
    <row r="20" spans="1:2" ht="12.75" customHeight="1" x14ac:dyDescent="0.25">
      <c r="A20" s="8" t="s">
        <v>12</v>
      </c>
      <c r="B20" s="8">
        <v>113.25</v>
      </c>
    </row>
    <row r="21" spans="1:2" ht="12.75" customHeight="1" x14ac:dyDescent="0.25">
      <c r="A21" s="8" t="s">
        <v>13</v>
      </c>
      <c r="B21" s="8">
        <v>103.93</v>
      </c>
    </row>
    <row r="22" spans="1:2" ht="12.75" customHeight="1" x14ac:dyDescent="0.25">
      <c r="A22" s="8" t="s">
        <v>14</v>
      </c>
      <c r="B22" s="8">
        <v>102.8</v>
      </c>
    </row>
    <row r="23" spans="1:2" ht="12.75" customHeight="1" x14ac:dyDescent="0.25">
      <c r="A23" s="8" t="s">
        <v>15</v>
      </c>
      <c r="B23" s="8">
        <v>1118.54</v>
      </c>
    </row>
    <row r="24" spans="1:2" ht="12.75" customHeight="1" x14ac:dyDescent="0.25">
      <c r="A24" s="8"/>
      <c r="B24" s="33">
        <f>SUM(B20:B23)</f>
        <v>1438.52</v>
      </c>
    </row>
    <row r="25" spans="1:2" ht="12.75" customHeight="1" x14ac:dyDescent="0.25">
      <c r="A25" s="8"/>
      <c r="B25" s="5"/>
    </row>
    <row r="26" spans="1:2" ht="12.75" customHeight="1" thickBot="1" x14ac:dyDescent="0.3">
      <c r="A26" s="42" t="s">
        <v>16</v>
      </c>
      <c r="B26" s="7">
        <f>+B24+B18</f>
        <v>2094.9699999999998</v>
      </c>
    </row>
    <row r="27" spans="1:2" ht="12.75" customHeight="1" thickTop="1" x14ac:dyDescent="0.25">
      <c r="A27" s="41" t="s">
        <v>17</v>
      </c>
      <c r="B27" s="6"/>
    </row>
    <row r="28" spans="1:2" ht="12.75" customHeight="1" x14ac:dyDescent="0.25">
      <c r="A28" s="41" t="s">
        <v>2</v>
      </c>
      <c r="B28" s="5"/>
    </row>
    <row r="29" spans="1:2" ht="12.75" customHeight="1" x14ac:dyDescent="0.25">
      <c r="A29" s="1" t="s">
        <v>75</v>
      </c>
      <c r="B29" s="8">
        <v>16.14</v>
      </c>
    </row>
    <row r="30" spans="1:2" ht="12.75" customHeight="1" x14ac:dyDescent="0.25">
      <c r="A30" s="1" t="s">
        <v>18</v>
      </c>
      <c r="B30" s="8">
        <v>201.8</v>
      </c>
    </row>
    <row r="31" spans="1:2" ht="12.75" customHeight="1" x14ac:dyDescent="0.25">
      <c r="A31" s="1" t="s">
        <v>76</v>
      </c>
      <c r="B31" s="8">
        <v>0</v>
      </c>
    </row>
    <row r="32" spans="1:2" ht="12.75" customHeight="1" x14ac:dyDescent="0.25">
      <c r="A32" s="1" t="s">
        <v>19</v>
      </c>
      <c r="B32" s="8">
        <v>18.329999999999998</v>
      </c>
    </row>
    <row r="33" spans="1:2" ht="12.75" customHeight="1" x14ac:dyDescent="0.25">
      <c r="A33" s="8"/>
      <c r="B33" s="33">
        <f>SUM(B29:B32)</f>
        <v>236.26999999999998</v>
      </c>
    </row>
    <row r="34" spans="1:2" ht="12.75" customHeight="1" x14ac:dyDescent="0.25">
      <c r="A34" s="41" t="s">
        <v>20</v>
      </c>
      <c r="B34" s="5"/>
    </row>
    <row r="35" spans="1:2" ht="12.75" customHeight="1" x14ac:dyDescent="0.25">
      <c r="A35" s="8" t="s">
        <v>21</v>
      </c>
      <c r="B35" s="4">
        <v>0</v>
      </c>
    </row>
    <row r="36" spans="1:2" ht="12.75" customHeight="1" x14ac:dyDescent="0.25">
      <c r="A36" s="42" t="s">
        <v>22</v>
      </c>
      <c r="B36" s="33">
        <f>+B33+B35</f>
        <v>236.26999999999998</v>
      </c>
    </row>
    <row r="37" spans="1:2" ht="12.75" customHeight="1" x14ac:dyDescent="0.25">
      <c r="A37" s="8"/>
      <c r="B37" s="6"/>
    </row>
    <row r="38" spans="1:2" ht="12.75" customHeight="1" x14ac:dyDescent="0.25">
      <c r="A38" s="41" t="s">
        <v>23</v>
      </c>
      <c r="B38" s="6" t="s">
        <v>1</v>
      </c>
    </row>
    <row r="39" spans="1:2" ht="12.75" customHeight="1" x14ac:dyDescent="0.25">
      <c r="A39" s="41" t="s">
        <v>24</v>
      </c>
      <c r="B39" s="6"/>
    </row>
    <row r="40" spans="1:2" ht="12.75" customHeight="1" x14ac:dyDescent="0.25">
      <c r="A40" s="8" t="s">
        <v>25</v>
      </c>
      <c r="B40" s="56">
        <v>702</v>
      </c>
    </row>
    <row r="41" spans="1:2" ht="12.75" customHeight="1" x14ac:dyDescent="0.25">
      <c r="A41" s="8" t="s">
        <v>26</v>
      </c>
      <c r="B41" s="56">
        <v>654</v>
      </c>
    </row>
    <row r="42" spans="1:2" ht="12.75" customHeight="1" x14ac:dyDescent="0.25">
      <c r="A42" s="8"/>
      <c r="B42" s="57">
        <f>SUM(B40:B41)</f>
        <v>1356</v>
      </c>
    </row>
    <row r="43" spans="1:2" ht="12.75" customHeight="1" x14ac:dyDescent="0.25">
      <c r="A43" s="41" t="s">
        <v>27</v>
      </c>
      <c r="B43" s="58"/>
    </row>
    <row r="44" spans="1:2" ht="12.75" customHeight="1" x14ac:dyDescent="0.25">
      <c r="A44" s="8" t="s">
        <v>28</v>
      </c>
      <c r="B44" s="59">
        <v>277.58</v>
      </c>
    </row>
    <row r="45" spans="1:2" ht="12.75" customHeight="1" x14ac:dyDescent="0.25">
      <c r="A45" s="8"/>
      <c r="B45" s="57">
        <f>SUM(B44)</f>
        <v>277.58</v>
      </c>
    </row>
    <row r="46" spans="1:2" ht="12.75" customHeight="1" x14ac:dyDescent="0.25">
      <c r="A46" s="8"/>
      <c r="B46" s="60"/>
    </row>
    <row r="47" spans="1:2" ht="12.75" customHeight="1" x14ac:dyDescent="0.25">
      <c r="A47" s="43" t="s">
        <v>29</v>
      </c>
      <c r="B47" s="8">
        <v>-4.88</v>
      </c>
    </row>
    <row r="48" spans="1:2" ht="12.75" customHeight="1" x14ac:dyDescent="0.25">
      <c r="A48" s="8"/>
      <c r="B48" s="5"/>
    </row>
    <row r="49" spans="1:4" ht="12.75" customHeight="1" x14ac:dyDescent="0.25">
      <c r="A49" s="41" t="s">
        <v>30</v>
      </c>
      <c r="B49" s="5"/>
    </row>
    <row r="50" spans="1:4" ht="12.75" customHeight="1" x14ac:dyDescent="0.25">
      <c r="A50" s="8" t="s">
        <v>31</v>
      </c>
      <c r="B50" s="8">
        <v>0</v>
      </c>
    </row>
    <row r="51" spans="1:4" ht="12.75" customHeight="1" x14ac:dyDescent="0.25">
      <c r="A51" s="8" t="s">
        <v>32</v>
      </c>
      <c r="B51" s="8">
        <f>'E.R. ACUMULADO'!B55</f>
        <v>230</v>
      </c>
    </row>
    <row r="52" spans="1:4" ht="12.75" customHeight="1" x14ac:dyDescent="0.25">
      <c r="A52" s="8"/>
      <c r="B52" s="33">
        <f>SUM(B50:B51)</f>
        <v>230</v>
      </c>
    </row>
    <row r="53" spans="1:4" ht="12.75" customHeight="1" x14ac:dyDescent="0.25">
      <c r="A53" s="8"/>
      <c r="B53" s="6"/>
    </row>
    <row r="54" spans="1:4" ht="12.75" customHeight="1" x14ac:dyDescent="0.25">
      <c r="A54" s="42" t="s">
        <v>33</v>
      </c>
      <c r="B54" s="33">
        <f>+B52+B45+B42+B47</f>
        <v>1858.6999999999998</v>
      </c>
    </row>
    <row r="55" spans="1:4" ht="12.75" customHeight="1" thickBot="1" x14ac:dyDescent="0.3">
      <c r="A55" s="43"/>
      <c r="B55" s="34"/>
    </row>
    <row r="56" spans="1:4" ht="16.5" thickTop="1" thickBot="1" x14ac:dyDescent="0.3">
      <c r="A56" s="44" t="s">
        <v>34</v>
      </c>
      <c r="B56" s="34">
        <f>+B54+B36</f>
        <v>2094.9699999999998</v>
      </c>
      <c r="C56" s="46"/>
    </row>
    <row r="57" spans="1:4" ht="12.75" customHeight="1" thickTop="1" x14ac:dyDescent="0.25">
      <c r="B57" s="40"/>
      <c r="D57" s="46"/>
    </row>
    <row r="58" spans="1:4" ht="12.75" customHeight="1" x14ac:dyDescent="0.25">
      <c r="A58" s="9"/>
      <c r="B58" s="32"/>
    </row>
    <row r="59" spans="1:4" ht="12.75" customHeight="1" x14ac:dyDescent="0.25">
      <c r="A59" s="65" t="s">
        <v>77</v>
      </c>
      <c r="B59" s="65"/>
    </row>
    <row r="60" spans="1:4" ht="12.75" customHeight="1" x14ac:dyDescent="0.25">
      <c r="A60" s="39" t="s">
        <v>73</v>
      </c>
      <c r="B60" s="39" t="s">
        <v>72</v>
      </c>
    </row>
    <row r="61" spans="1:4" ht="12.75" customHeight="1" x14ac:dyDescent="0.25">
      <c r="A61" s="9"/>
      <c r="B61" s="32"/>
    </row>
    <row r="62" spans="1:4" ht="12.75" customHeight="1" x14ac:dyDescent="0.25">
      <c r="A62" s="9"/>
      <c r="B62" s="32"/>
    </row>
    <row r="63" spans="1:4" ht="12.75" customHeight="1" x14ac:dyDescent="0.25">
      <c r="A63" s="9"/>
      <c r="B63" s="32"/>
    </row>
    <row r="64" spans="1:4" ht="12.75" customHeight="1" x14ac:dyDescent="0.25">
      <c r="A64" s="2"/>
      <c r="B64" s="31"/>
    </row>
    <row r="65" spans="1:2" ht="12.75" customHeight="1" x14ac:dyDescent="0.25">
      <c r="A65" s="10"/>
      <c r="B65" s="36"/>
    </row>
    <row r="70" spans="1:2" ht="12.75" customHeight="1" x14ac:dyDescent="0.25">
      <c r="A70" s="2"/>
      <c r="B70" s="31"/>
    </row>
    <row r="71" spans="1:2" ht="12.75" customHeight="1" x14ac:dyDescent="0.25">
      <c r="A71" s="10"/>
      <c r="B71" s="36"/>
    </row>
  </sheetData>
  <mergeCells count="7">
    <mergeCell ref="A59:B59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opLeftCell="A42" zoomScale="90" zoomScaleNormal="90" workbookViewId="0">
      <selection activeCell="B55" sqref="B55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69" t="s">
        <v>65</v>
      </c>
      <c r="B1" s="69"/>
    </row>
    <row r="2" spans="1:3" ht="15.75" customHeight="1" x14ac:dyDescent="0.25">
      <c r="A2" s="69" t="s">
        <v>66</v>
      </c>
      <c r="B2" s="69"/>
    </row>
    <row r="3" spans="1:3" ht="15.75" customHeight="1" x14ac:dyDescent="0.25">
      <c r="A3" s="69" t="s">
        <v>67</v>
      </c>
      <c r="B3" s="69"/>
    </row>
    <row r="4" spans="1:3" ht="15.75" customHeight="1" x14ac:dyDescent="0.25">
      <c r="A4" s="70" t="s">
        <v>85</v>
      </c>
      <c r="B4" s="70"/>
    </row>
    <row r="5" spans="1:3" ht="15.75" customHeight="1" x14ac:dyDescent="0.25">
      <c r="A5" s="70" t="s">
        <v>69</v>
      </c>
      <c r="B5" s="70"/>
    </row>
    <row r="6" spans="1:3" ht="18.75" customHeight="1" x14ac:dyDescent="0.25">
      <c r="A6" s="38"/>
      <c r="B6" s="38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229.78</v>
      </c>
      <c r="C8" s="48"/>
    </row>
    <row r="9" spans="1:3" ht="15.75" customHeight="1" x14ac:dyDescent="0.25">
      <c r="A9" s="15" t="s">
        <v>37</v>
      </c>
      <c r="B9" s="12">
        <v>85.85</v>
      </c>
      <c r="C9" s="48"/>
    </row>
    <row r="10" spans="1:3" ht="15.75" customHeight="1" x14ac:dyDescent="0.25">
      <c r="A10" s="15" t="s">
        <v>38</v>
      </c>
      <c r="B10" s="12">
        <v>54.75</v>
      </c>
      <c r="C10" s="48"/>
    </row>
    <row r="11" spans="1:3" ht="15.75" customHeight="1" x14ac:dyDescent="0.25">
      <c r="A11" s="15" t="s">
        <v>39</v>
      </c>
      <c r="B11" s="12">
        <v>103.76</v>
      </c>
      <c r="C11" s="48"/>
    </row>
    <row r="12" spans="1:3" ht="15.75" customHeight="1" x14ac:dyDescent="0.25">
      <c r="A12" s="14"/>
      <c r="B12" s="25">
        <f>SUM(B8:B11)</f>
        <v>474.14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661.44</v>
      </c>
      <c r="C15" s="48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1135.58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62">
        <v>0</v>
      </c>
    </row>
    <row r="21" spans="1:3" ht="15.75" customHeight="1" x14ac:dyDescent="0.25">
      <c r="A21" s="14" t="s">
        <v>45</v>
      </c>
      <c r="B21" s="61"/>
    </row>
    <row r="22" spans="1:3" ht="15.75" customHeight="1" x14ac:dyDescent="0.25">
      <c r="A22" s="16" t="s">
        <v>46</v>
      </c>
      <c r="B22" s="63">
        <v>699.37</v>
      </c>
      <c r="C22" s="48"/>
    </row>
    <row r="23" spans="1:3" ht="15.75" customHeight="1" x14ac:dyDescent="0.25">
      <c r="A23" s="16" t="s">
        <v>47</v>
      </c>
      <c r="B23" s="63">
        <v>8.56</v>
      </c>
      <c r="C23" s="48"/>
    </row>
    <row r="24" spans="1:3" ht="15.75" customHeight="1" x14ac:dyDescent="0.25">
      <c r="A24" s="16" t="s">
        <v>48</v>
      </c>
      <c r="B24" s="63">
        <v>124.76</v>
      </c>
      <c r="C24" s="48"/>
    </row>
    <row r="25" spans="1:3" ht="15.75" customHeight="1" x14ac:dyDescent="0.25">
      <c r="A25" s="16" t="s">
        <v>49</v>
      </c>
      <c r="B25" s="63">
        <v>5.38</v>
      </c>
      <c r="C25" s="48"/>
    </row>
    <row r="26" spans="1:3" ht="15.75" customHeight="1" x14ac:dyDescent="0.25">
      <c r="A26" s="16" t="s">
        <v>50</v>
      </c>
      <c r="B26" s="63">
        <v>11.53</v>
      </c>
      <c r="C26" s="48"/>
    </row>
    <row r="27" spans="1:3" ht="15.75" customHeight="1" x14ac:dyDescent="0.25">
      <c r="A27" s="16" t="s">
        <v>51</v>
      </c>
      <c r="B27" s="63">
        <v>65.34</v>
      </c>
      <c r="C27" s="48"/>
    </row>
    <row r="28" spans="1:3" ht="15.75" customHeight="1" x14ac:dyDescent="0.25">
      <c r="A28" s="16"/>
      <c r="B28" s="49">
        <f>SUM(B22:B27)</f>
        <v>914.93999999999994</v>
      </c>
    </row>
    <row r="29" spans="1:3" ht="15.75" customHeight="1" x14ac:dyDescent="0.25">
      <c r="A29" s="16"/>
      <c r="B29" s="64"/>
    </row>
    <row r="30" spans="1:3" ht="15.75" customHeight="1" x14ac:dyDescent="0.25">
      <c r="A30" s="16" t="s">
        <v>52</v>
      </c>
      <c r="B30" s="12">
        <v>39.28</v>
      </c>
      <c r="C30" s="48"/>
    </row>
    <row r="31" spans="1:3" ht="15.75" customHeight="1" x14ac:dyDescent="0.25">
      <c r="A31" s="16"/>
      <c r="B31" s="64"/>
    </row>
    <row r="32" spans="1:3" ht="15.75" customHeight="1" thickBot="1" x14ac:dyDescent="0.3">
      <c r="A32" s="17" t="s">
        <v>53</v>
      </c>
      <c r="B32" s="28">
        <f>+B30+B28</f>
        <v>954.21999999999991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0">
        <f>+B17-B32</f>
        <v>181.36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33.51</v>
      </c>
      <c r="C37" s="48"/>
    </row>
    <row r="38" spans="1:3" ht="15.75" customHeight="1" x14ac:dyDescent="0.25">
      <c r="A38" s="37" t="s">
        <v>71</v>
      </c>
      <c r="B38" s="12">
        <v>2.88</v>
      </c>
    </row>
    <row r="39" spans="1:3" ht="15.75" customHeight="1" x14ac:dyDescent="0.25">
      <c r="A39" s="37"/>
      <c r="B39" s="61"/>
    </row>
    <row r="40" spans="1:3" s="1" customFormat="1" ht="15.75" customHeight="1" x14ac:dyDescent="0.25">
      <c r="A40" s="22" t="s">
        <v>41</v>
      </c>
      <c r="B40" s="62"/>
    </row>
    <row r="41" spans="1:3" s="1" customFormat="1" ht="15.75" customHeight="1" x14ac:dyDescent="0.25">
      <c r="A41" s="19" t="s">
        <v>57</v>
      </c>
      <c r="B41" s="12">
        <v>15.37</v>
      </c>
      <c r="C41" s="47"/>
    </row>
    <row r="42" spans="1:3" ht="15.75" customHeight="1" x14ac:dyDescent="0.25">
      <c r="A42" s="14" t="s">
        <v>58</v>
      </c>
      <c r="B42" s="25">
        <f>+B37+B38+B41</f>
        <v>51.76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0.18</v>
      </c>
    </row>
    <row r="46" spans="1:3" ht="15.75" customHeight="1" x14ac:dyDescent="0.25">
      <c r="A46" s="16" t="s">
        <v>83</v>
      </c>
      <c r="B46" s="71">
        <v>0.26</v>
      </c>
    </row>
    <row r="47" spans="1:3" ht="15.75" customHeight="1" x14ac:dyDescent="0.25">
      <c r="A47" s="16" t="s">
        <v>61</v>
      </c>
      <c r="B47" s="12">
        <v>0.75</v>
      </c>
      <c r="C47" s="48"/>
    </row>
    <row r="48" spans="1:3" ht="15.75" customHeight="1" x14ac:dyDescent="0.25">
      <c r="A48" s="16" t="s">
        <v>62</v>
      </c>
      <c r="B48" s="12">
        <v>1.93</v>
      </c>
      <c r="C48" s="48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3.12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1" t="s">
        <v>70</v>
      </c>
      <c r="B52" s="52">
        <f>B34+B42-B50</f>
        <v>230</v>
      </c>
    </row>
    <row r="53" spans="1:3" ht="15.75" customHeight="1" thickTop="1" x14ac:dyDescent="0.25">
      <c r="A53" s="1" t="s">
        <v>79</v>
      </c>
      <c r="B53" s="54">
        <v>0</v>
      </c>
    </row>
    <row r="54" spans="1:3" ht="15.75" customHeight="1" x14ac:dyDescent="0.25">
      <c r="A54" s="1" t="s">
        <v>80</v>
      </c>
      <c r="B54" s="55">
        <v>0</v>
      </c>
    </row>
    <row r="55" spans="1:3" ht="21.75" customHeight="1" thickBot="1" x14ac:dyDescent="0.3">
      <c r="A55" s="72" t="s">
        <v>81</v>
      </c>
      <c r="B55" s="73">
        <f>+B52-B53-B54</f>
        <v>230</v>
      </c>
    </row>
    <row r="56" spans="1:3" ht="15.75" customHeight="1" thickTop="1" x14ac:dyDescent="0.25">
      <c r="A56" s="53"/>
      <c r="B56" s="54"/>
    </row>
    <row r="58" spans="1:3" ht="15.75" customHeight="1" x14ac:dyDescent="0.25">
      <c r="A58" s="65" t="s">
        <v>78</v>
      </c>
      <c r="B58" s="65"/>
    </row>
    <row r="59" spans="1:3" ht="15.75" customHeight="1" x14ac:dyDescent="0.25">
      <c r="A59" s="39" t="s">
        <v>73</v>
      </c>
      <c r="B59" s="39" t="s">
        <v>74</v>
      </c>
      <c r="C59" s="45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2022-09-22T20:28:37Z</cp:lastPrinted>
  <dcterms:created xsi:type="dcterms:W3CDTF">2017-04-20T21:35:40Z</dcterms:created>
  <dcterms:modified xsi:type="dcterms:W3CDTF">2022-09-22T20:29:26Z</dcterms:modified>
</cp:coreProperties>
</file>