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cOperaciones\Operaciones\2022\EF FINCRA Y FIMBAT\FIMBAT\"/>
    </mc:Choice>
  </mc:AlternateContent>
  <xr:revisionPtr revIDLastSave="0" documentId="13_ncr:1_{1BAA6D84-6955-471F-8496-3CE7B252A102}" xr6:coauthVersionLast="46" xr6:coauthVersionMax="47" xr10:uidLastSave="{00000000-0000-0000-0000-000000000000}"/>
  <bookViews>
    <workbookView xWindow="-110" yWindow="-110" windowWidth="19420" windowHeight="1042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General'!$B$1:$D$66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6" l="1"/>
  <c r="E14" i="8" l="1"/>
  <c r="E18" i="8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E23" i="8" l="1"/>
  <c r="E26" i="8" s="1"/>
  <c r="E21" i="9"/>
  <c r="E30" i="8" l="1"/>
  <c r="E35" i="8" s="1"/>
  <c r="E34" i="9"/>
  <c r="E36" i="9" s="1"/>
  <c r="D44" i="6" l="1"/>
  <c r="E31" i="8"/>
  <c r="G27" i="3"/>
  <c r="G26" i="3"/>
  <c r="G25" i="3"/>
  <c r="G24" i="3"/>
  <c r="D32" i="6"/>
  <c r="D27" i="6"/>
  <c r="D21" i="6"/>
  <c r="D14" i="6"/>
  <c r="D36" i="6" l="1"/>
  <c r="D46" i="6" s="1"/>
  <c r="D24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<sst xmlns="http://schemas.openxmlformats.org/spreadsheetml/2006/main" count="279" uniqueCount="224">
  <si>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</si>
  <si>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</si>
  <si>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</si>
  <si>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</si>
  <si>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</si>
  <si>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</si>
  <si>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</si>
  <si>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</si>
  <si>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</si>
  <si>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</si>
  <si>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</si>
  <si>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</si>
  <si>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</si>
  <si>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</si>
  <si>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</si>
  <si>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</si>
  <si>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</si>
  <si>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</si>
  <si>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</si>
  <si>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</si>
  <si>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</si>
  <si>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</si>
  <si>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</si>
  <si>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</si>
  <si>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</si>
  <si>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</si>
  <si>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</si>
  <si>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</si>
  <si>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</si>
  <si>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</si>
  <si>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</si>
  <si>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</si>
  <si>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</si>
  <si>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</si>
  <si>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</si>
  <si>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</si>
  <si>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</si>
  <si>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</si>
  <si>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</si>
  <si>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</si>
  <si>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</si>
  <si>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</si>
  <si>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</si>
  <si>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</si>
  <si>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</si>
  <si>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</si>
  <si>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</si>
  <si>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</si>
  <si>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</si>
  <si>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</si>
  <si>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</si>
  <si>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</si>
  <si>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</si>
  <si>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</si>
  <si>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</si>
  <si>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</si>
  <si>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</si>
  <si>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</si>
  <si>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</si>
  <si>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</si>
  <si>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</si>
  <si>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</si>
  <si>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</si>
  <si>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</si>
  <si>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</si>
  <si>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</si>
  <si>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</si>
  <si>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</si>
  <si>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</si>
  <si>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</si>
  <si>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</si>
  <si>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</si>
  <si>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</si>
  <si>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</si>
  <si>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</si>
  <si>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</si>
  <si>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</si>
  <si>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</si>
  <si>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</si>
  <si>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</si>
  <si>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</si>
  <si>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</si>
  <si>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</si>
  <si>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</si>
  <si>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</si>
  <si>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</si>
  <si>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</si>
  <si>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</si>
  <si>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</si>
  <si>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</si>
  <si>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</si>
  <si>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</si>
  <si>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</si>
  <si>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</si>
  <si>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</si>
  <si>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</si>
  <si>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</si>
  <si>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</si>
  <si>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</si>
  <si>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</si>
  <si>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</si>
  <si>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</si>
  <si>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</si>
  <si>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</si>
  <si>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</si>
  <si>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</si>
  <si>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</si>
  <si>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</si>
  <si>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</si>
  <si>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</si>
  <si>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</si>
  <si>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</si>
  <si>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</si>
  <si>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</si>
  <si>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</si>
  <si>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</si>
  <si>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</si>
  <si>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</si>
  <si>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</si>
  <si>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</si>
  <si>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</si>
  <si>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</si>
  <si>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</si>
  <si>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</si>
  <si>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</si>
  <si>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</si>
  <si>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</si>
  <si>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</si>
  <si>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</si>
  <si>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</si>
  <si>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</si>
  <si>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</si>
  <si>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</si>
  <si>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</si>
  <si>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</si>
  <si>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</si>
  <si>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</si>
  <si>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</si>
  <si>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</si>
  <si>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</si>
  <si>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</si>
  <si>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</si>
  <si>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</si>
  <si>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</si>
  <si>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</si>
  <si>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</si>
  <si>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</si>
  <si>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</si>
  <si>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</si>
  <si>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</si>
  <si>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</si>
  <si>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</si>
  <si>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</si>
  <si>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</si>
  <si>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</si>
  <si>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</si>
  <si>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</si>
  <si>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</si>
  <si>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</si>
  <si>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</si>
  <si>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</si>
  <si>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</si>
  <si>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</si>
  <si>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</si>
  <si>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</si>
  <si>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</si>
  <si>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</si>
  <si>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</si>
  <si>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</si>
  <si>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</si>
  <si>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</si>
  <si>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</si>
  <si>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</si>
  <si>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</si>
  <si>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</si>
  <si>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</si>
  <si>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</si>
  <si>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</si>
  <si>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</si>
  <si>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</si>
  <si>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</si>
  <si>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</si>
  <si>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</si>
  <si>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</si>
  <si>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</si>
  <si>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</si>
  <si>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</si>
  <si>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</si>
  <si>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</si>
  <si>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</si>
  <si>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</si>
  <si>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</si>
  <si>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</si>
  <si>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</si>
  <si>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</si>
  <si>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</si>
  <si>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</si>
  <si>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</si>
  <si>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</si>
  <si>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</si>
  <si>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</si>
  <si>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</si>
  <si>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</si>
  <si>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</si>
  <si>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</si>
  <si>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</si>
  <si>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</si>
  <si>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</si>
  <si>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</si>
  <si>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</si>
  <si>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</si>
  <si>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</si>
  <si>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</si>
  <si>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</si>
  <si>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</si>
  <si>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 xml:space="preserve"> Otros ingresos</t>
  </si>
  <si>
    <t>MONROY &amp; ASOCIADOS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</si>
  <si>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</si>
  <si>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</si>
  <si>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</si>
  <si>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</si>
  <si>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Saldos al 31 de agosto de 2022</t>
  </si>
  <si>
    <t>Préstamos de Largo Plazo</t>
  </si>
  <si>
    <t>Auditores Externos Reg #2087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</si>
</sst>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19" fillId="2" borderId="0" xfId="1" applyFont="1" applyFill="1" applyAlignment="1">
      <alignment horizontal="center"/>
    </xf>
    <xf numFmtId="165" fontId="7" fillId="2" borderId="0" xfId="1" applyFont="1" applyFill="1" applyBorder="1"/>
    <xf numFmtId="37" fontId="20" fillId="0" borderId="0" xfId="1" applyNumberFormat="1" applyFont="1" applyFill="1" applyBorder="1"/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71" bestFit="1" customWidth="1"/>
    <col min="2" max="3" width="36.54296875" style="71" bestFit="1" customWidth="1"/>
    <col min="4" max="4" width="7.81640625" style="71" bestFit="1" customWidth="1"/>
    <col min="5" max="5" width="8.7265625" style="71" bestFit="1" customWidth="1"/>
    <col min="6" max="6" width="10" style="71" bestFit="1" customWidth="1"/>
    <col min="7" max="7" width="9.1796875" style="71"/>
    <col min="8" max="8" width="8.7265625" style="71" bestFit="1" customWidth="1"/>
    <col min="9" max="16384" width="9.1796875" style="71"/>
  </cols>
  <sheetData>
    <row r="1" spans="1:9" ht="12.75" customHeight="1" x14ac:dyDescent="0.35">
      <c r="A1" s="70"/>
      <c r="B1" s="161" t="s">
        <v>73</v>
      </c>
      <c r="C1" s="161"/>
      <c r="D1" s="161"/>
      <c r="E1" s="70"/>
    </row>
    <row r="2" spans="1:9" x14ac:dyDescent="0.35">
      <c r="A2" s="70"/>
      <c r="B2" s="70"/>
      <c r="C2" s="70"/>
      <c r="D2" s="70"/>
      <c r="E2" s="70"/>
    </row>
    <row r="3" spans="1:9" ht="26.5" x14ac:dyDescent="0.35">
      <c r="A3" s="70"/>
      <c r="B3" s="70"/>
      <c r="C3" s="72" t="s">
        <v>74</v>
      </c>
      <c r="D3" s="70"/>
      <c r="E3" s="70"/>
    </row>
    <row r="4" spans="1:9" x14ac:dyDescent="0.35">
      <c r="A4" s="70"/>
      <c r="B4" s="70"/>
      <c r="C4" s="70"/>
      <c r="D4" s="70"/>
      <c r="E4" s="70"/>
    </row>
    <row r="5" spans="1:9" x14ac:dyDescent="0.35">
      <c r="A5" s="73" t="s">
        <v>75</v>
      </c>
      <c r="B5" s="73" t="s">
        <v>76</v>
      </c>
      <c r="C5" s="73" t="s">
        <v>77</v>
      </c>
      <c r="D5" s="73" t="s">
        <v>78</v>
      </c>
      <c r="E5" s="73" t="s">
        <v>79</v>
      </c>
      <c r="F5" s="73" t="s">
        <v>80</v>
      </c>
      <c r="G5" s="70"/>
      <c r="H5" s="73" t="s">
        <v>81</v>
      </c>
    </row>
    <row r="6" spans="1:9" x14ac:dyDescent="0.3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35">
      <c r="A7" s="74">
        <v>11</v>
      </c>
      <c r="B7" s="74" t="s">
        <v>82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35">
      <c r="A8" s="74">
        <v>111</v>
      </c>
      <c r="B8" s="74" t="s">
        <v>83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1.5" x14ac:dyDescent="0.35">
      <c r="A9" s="74">
        <v>1110</v>
      </c>
      <c r="B9" s="74" t="s">
        <v>84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35">
      <c r="A10" s="74">
        <v>1110010</v>
      </c>
      <c r="B10" s="74" t="s">
        <v>85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35">
      <c r="A11" s="74">
        <v>111001000</v>
      </c>
      <c r="B11" s="74" t="s">
        <v>86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x14ac:dyDescent="0.35">
      <c r="A12" s="74">
        <v>11100100001</v>
      </c>
      <c r="B12" s="74" t="s">
        <v>87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1.5" x14ac:dyDescent="0.35">
      <c r="A13" s="74">
        <v>11100100002</v>
      </c>
      <c r="B13" s="74" t="s">
        <v>88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35">
      <c r="A14" s="74">
        <v>11100100003</v>
      </c>
      <c r="B14" s="74" t="s">
        <v>89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35">
      <c r="A15" s="74">
        <v>11100100005</v>
      </c>
      <c r="B15" s="74" t="s">
        <v>90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35">
      <c r="A16" s="74">
        <v>114</v>
      </c>
      <c r="B16" s="74" t="s">
        <v>91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35">
      <c r="A17" s="74">
        <v>1140</v>
      </c>
      <c r="B17" s="74" t="s">
        <v>92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35">
      <c r="A18" s="74">
        <v>1140000</v>
      </c>
      <c r="B18" s="74" t="s">
        <v>93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35">
      <c r="A19" s="74">
        <v>114000000</v>
      </c>
      <c r="B19" s="74" t="s">
        <v>94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35">
      <c r="A20" s="74">
        <v>1141</v>
      </c>
      <c r="B20" s="74" t="s">
        <v>95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35">
      <c r="A21" s="74">
        <v>1141000</v>
      </c>
      <c r="B21" s="74" t="s">
        <v>96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35">
      <c r="A22" s="74">
        <v>114100000</v>
      </c>
      <c r="B22" s="74" t="s">
        <v>97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35">
      <c r="A23" s="74">
        <v>116</v>
      </c>
      <c r="B23" s="74" t="s">
        <v>98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35">
      <c r="A24" s="74">
        <v>1160</v>
      </c>
      <c r="B24" s="74" t="s">
        <v>99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35">
      <c r="A25" s="74">
        <v>1160000</v>
      </c>
      <c r="B25" s="74" t="s">
        <v>99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35">
      <c r="A26" s="74">
        <v>116000000</v>
      </c>
      <c r="B26" s="74" t="s">
        <v>100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35">
      <c r="A27" s="74">
        <v>1160020</v>
      </c>
      <c r="B27" s="74" t="s">
        <v>101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35">
      <c r="A28" s="74">
        <v>116002000</v>
      </c>
      <c r="B28" s="74" t="s">
        <v>102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35">
      <c r="A29" s="74">
        <v>117</v>
      </c>
      <c r="B29" s="74" t="s">
        <v>103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35">
      <c r="A30" s="74">
        <v>1170</v>
      </c>
      <c r="B30" s="74" t="s">
        <v>104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35">
      <c r="A31" s="74">
        <v>1170000</v>
      </c>
      <c r="B31" s="74" t="s">
        <v>105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35">
      <c r="A32" s="74">
        <v>117000000</v>
      </c>
      <c r="B32" s="74" t="s">
        <v>106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1.5" x14ac:dyDescent="0.35">
      <c r="A33" s="74">
        <v>1170090</v>
      </c>
      <c r="B33" s="74" t="s">
        <v>107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1.5" x14ac:dyDescent="0.35">
      <c r="A34" s="74">
        <v>117009000</v>
      </c>
      <c r="B34" s="74" t="s">
        <v>108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3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35">
      <c r="A36" s="74">
        <v>21</v>
      </c>
      <c r="B36" s="74" t="s">
        <v>109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35">
      <c r="A37" s="74">
        <v>212</v>
      </c>
      <c r="B37" s="74" t="s">
        <v>110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1.5" x14ac:dyDescent="0.35">
      <c r="A38" s="74">
        <v>2120</v>
      </c>
      <c r="B38" s="74" t="s">
        <v>111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1.5" x14ac:dyDescent="0.35">
      <c r="A39" s="74">
        <v>2120000</v>
      </c>
      <c r="B39" s="74" t="s">
        <v>111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1.5" x14ac:dyDescent="0.35">
      <c r="A40" s="74">
        <v>212000000</v>
      </c>
      <c r="B40" s="74" t="s">
        <v>112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35">
      <c r="A41" s="74">
        <v>213</v>
      </c>
      <c r="B41" s="74" t="s">
        <v>113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35">
      <c r="A42" s="74">
        <v>2130</v>
      </c>
      <c r="B42" s="74" t="s">
        <v>114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1.5" x14ac:dyDescent="0.35">
      <c r="A43" s="74">
        <v>2130000</v>
      </c>
      <c r="B43" s="74" t="s">
        <v>111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1.5" x14ac:dyDescent="0.35">
      <c r="A44" s="74">
        <v>213000000</v>
      </c>
      <c r="B44" s="74" t="s">
        <v>112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35">
      <c r="A45" s="74">
        <v>214</v>
      </c>
      <c r="B45" s="74" t="s">
        <v>115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35">
      <c r="A46" s="74">
        <v>2141</v>
      </c>
      <c r="B46" s="74" t="s">
        <v>116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35">
      <c r="A47" s="74">
        <v>2141000</v>
      </c>
      <c r="B47" s="74" t="s">
        <v>117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35">
      <c r="A48" s="74">
        <v>214100000</v>
      </c>
      <c r="B48" s="74" t="s">
        <v>118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35">
      <c r="A49" s="74">
        <v>2143</v>
      </c>
      <c r="B49" s="74" t="s">
        <v>119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35">
      <c r="A50" s="74">
        <v>2143090</v>
      </c>
      <c r="B50" s="74" t="s">
        <v>120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35">
      <c r="A51" s="74">
        <v>214309000</v>
      </c>
      <c r="B51" s="74" t="s">
        <v>121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35">
      <c r="A52" s="74">
        <v>2144</v>
      </c>
      <c r="B52" s="74" t="s">
        <v>122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35">
      <c r="A53" s="74">
        <v>2144000</v>
      </c>
      <c r="B53" s="74" t="s">
        <v>122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35">
      <c r="A54" s="74">
        <v>214400000</v>
      </c>
      <c r="B54" s="74" t="s">
        <v>123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x14ac:dyDescent="0.35">
      <c r="A55" s="74">
        <v>2146</v>
      </c>
      <c r="B55" s="74" t="s">
        <v>124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35">
      <c r="A56" s="74">
        <v>2146010</v>
      </c>
      <c r="B56" s="74" t="s">
        <v>125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35">
      <c r="A57" s="74">
        <v>214601000</v>
      </c>
      <c r="B57" s="74" t="s">
        <v>126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35">
      <c r="A58" s="74">
        <v>2147</v>
      </c>
      <c r="B58" s="74" t="s">
        <v>127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35">
      <c r="A59" s="74">
        <v>2147090</v>
      </c>
      <c r="B59" s="74" t="s">
        <v>120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35">
      <c r="A60" s="74">
        <v>214709000</v>
      </c>
      <c r="B60" s="74" t="s">
        <v>121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35">
      <c r="A61" s="74">
        <v>215</v>
      </c>
      <c r="B61" s="74" t="s">
        <v>128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35">
      <c r="A62" s="74">
        <v>2150</v>
      </c>
      <c r="B62" s="74" t="s">
        <v>129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35">
      <c r="A63" s="74">
        <v>2150000</v>
      </c>
      <c r="B63" s="74" t="s">
        <v>129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35">
      <c r="A64" s="74">
        <v>215000000</v>
      </c>
      <c r="B64" s="74" t="s">
        <v>130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35">
      <c r="A65" s="74">
        <v>2150010</v>
      </c>
      <c r="B65" s="74" t="s">
        <v>131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35">
      <c r="A66" s="74">
        <v>215001000</v>
      </c>
      <c r="B66" s="74" t="s">
        <v>132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35">
      <c r="A67" s="74">
        <v>4</v>
      </c>
      <c r="B67" s="74" t="s">
        <v>133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3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1.5" x14ac:dyDescent="0.35">
      <c r="A69" s="74">
        <v>410</v>
      </c>
      <c r="B69" s="74" t="s">
        <v>134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1.5" x14ac:dyDescent="0.35">
      <c r="A70" s="74">
        <v>4104</v>
      </c>
      <c r="B70" s="74" t="s">
        <v>135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35">
      <c r="A71" s="74">
        <v>4104000</v>
      </c>
      <c r="B71" s="74" t="s">
        <v>136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35">
      <c r="A72" s="74">
        <v>410400000</v>
      </c>
      <c r="B72" s="74" t="s">
        <v>137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35">
      <c r="A73" s="74">
        <v>4104010</v>
      </c>
      <c r="B73" s="74" t="s">
        <v>138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35">
      <c r="A74" s="74">
        <v>410401000</v>
      </c>
      <c r="B74" s="74" t="s">
        <v>139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1.5" x14ac:dyDescent="0.35">
      <c r="A75" s="74">
        <v>412</v>
      </c>
      <c r="B75" s="74" t="s">
        <v>140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35">
      <c r="A76" s="74">
        <v>4120</v>
      </c>
      <c r="B76" s="74" t="s">
        <v>141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1.5" x14ac:dyDescent="0.35">
      <c r="A77" s="74">
        <v>4120000</v>
      </c>
      <c r="B77" s="74" t="s">
        <v>142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21.5" x14ac:dyDescent="0.35">
      <c r="A78" s="74">
        <v>412000000</v>
      </c>
      <c r="B78" s="74" t="s">
        <v>143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35">
      <c r="A79" s="74">
        <v>4121</v>
      </c>
      <c r="B79" s="74" t="s">
        <v>144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1.5" x14ac:dyDescent="0.35">
      <c r="A80" s="74">
        <v>4121000</v>
      </c>
      <c r="B80" s="74" t="s">
        <v>145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1.5" x14ac:dyDescent="0.35">
      <c r="A81" s="74">
        <v>412100000</v>
      </c>
      <c r="B81" s="74" t="s">
        <v>146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35">
      <c r="A82" s="74">
        <v>413</v>
      </c>
      <c r="B82" s="74" t="s">
        <v>147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35">
      <c r="A83" s="74">
        <v>4130</v>
      </c>
      <c r="B83" s="74" t="s">
        <v>148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35">
      <c r="A84" s="74">
        <v>4130000</v>
      </c>
      <c r="B84" s="74" t="s">
        <v>149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35">
      <c r="A85" s="74">
        <v>413000000</v>
      </c>
      <c r="B85" s="74" t="s">
        <v>150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1.5" x14ac:dyDescent="0.35">
      <c r="A86" s="74">
        <v>414</v>
      </c>
      <c r="B86" s="74" t="s">
        <v>151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35">
      <c r="A87" s="74">
        <v>4141</v>
      </c>
      <c r="B87" s="74" t="s">
        <v>152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35">
      <c r="A88" s="74">
        <v>4141020</v>
      </c>
      <c r="B88" s="74" t="s">
        <v>153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35">
      <c r="A89" s="74">
        <v>414102000</v>
      </c>
      <c r="B89" s="74" t="s">
        <v>154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35">
      <c r="A90" s="74">
        <v>4141090</v>
      </c>
      <c r="B90" s="74" t="s">
        <v>120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35">
      <c r="A91" s="74">
        <v>414109000</v>
      </c>
      <c r="B91" s="74" t="s">
        <v>121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35">
      <c r="A92" s="74">
        <v>4143</v>
      </c>
      <c r="B92" s="74" t="s">
        <v>155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35">
      <c r="A93" s="74">
        <v>4143000</v>
      </c>
      <c r="B93" s="74" t="s">
        <v>156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1.5" x14ac:dyDescent="0.35">
      <c r="A94" s="74">
        <v>414300000</v>
      </c>
      <c r="B94" s="74" t="s">
        <v>157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35">
      <c r="A95" s="74">
        <v>43</v>
      </c>
      <c r="B95" s="74" t="s">
        <v>158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35">
      <c r="A96" s="74">
        <v>430</v>
      </c>
      <c r="B96" s="74" t="s">
        <v>158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35">
      <c r="A97" s="74">
        <v>4301</v>
      </c>
      <c r="B97" s="74" t="s">
        <v>159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35">
      <c r="A98" s="74">
        <v>4301000</v>
      </c>
      <c r="B98" s="74" t="s">
        <v>159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35">
      <c r="A99" s="74">
        <v>430100000</v>
      </c>
      <c r="B99" s="74" t="s">
        <v>160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35">
      <c r="A100" s="74">
        <v>5</v>
      </c>
      <c r="B100" s="74" t="s">
        <v>161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35">
      <c r="A101" s="74">
        <v>51</v>
      </c>
      <c r="B101" s="74" t="s">
        <v>162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35">
      <c r="A102" s="74">
        <v>510</v>
      </c>
      <c r="B102" s="74" t="s">
        <v>163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35">
      <c r="A103" s="74">
        <v>5100</v>
      </c>
      <c r="B103" s="74" t="s">
        <v>164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35">
      <c r="A104" s="74">
        <v>5100000</v>
      </c>
      <c r="B104" s="74" t="s">
        <v>165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35">
      <c r="A105" s="74">
        <v>510000000</v>
      </c>
      <c r="B105" s="74" t="s">
        <v>166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35">
      <c r="A106" s="74">
        <v>511</v>
      </c>
      <c r="B106" s="74" t="s">
        <v>167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35">
      <c r="A107" s="74">
        <v>5110</v>
      </c>
      <c r="B107" s="74" t="s">
        <v>168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35">
      <c r="A108" s="74">
        <v>5110010</v>
      </c>
      <c r="B108" s="74" t="s">
        <v>169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35">
      <c r="A109" s="74">
        <v>511001000</v>
      </c>
      <c r="B109" s="74" t="s">
        <v>170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6"/>
  <sheetViews>
    <sheetView showGridLines="0" zoomScaleNormal="100" workbookViewId="0">
      <selection activeCell="B22" sqref="B22:B23"/>
    </sheetView>
  </sheetViews>
  <sheetFormatPr baseColWidth="10" defaultColWidth="11.453125" defaultRowHeight="12.5" x14ac:dyDescent="0.25"/>
  <cols>
    <col min="1" max="1" width="5.26953125" style="27" customWidth="1"/>
    <col min="2" max="2" width="56" style="27" customWidth="1"/>
    <col min="3" max="3" width="14.81640625" style="30" hidden="1" customWidth="1"/>
    <col min="4" max="4" width="29" style="147" customWidth="1"/>
    <col min="5" max="5" width="16" style="26" customWidth="1"/>
    <col min="6" max="6" width="0.7265625" style="27" customWidth="1"/>
    <col min="7" max="7" width="12.7265625" style="27" bestFit="1" customWidth="1"/>
    <col min="8" max="8" width="17.81640625" style="27" bestFit="1" customWidth="1"/>
    <col min="9" max="9" width="11.54296875" style="27" bestFit="1" customWidth="1"/>
    <col min="10" max="10" width="12.81640625" style="27" bestFit="1" customWidth="1"/>
    <col min="11" max="16384" width="11.453125" style="27"/>
  </cols>
  <sheetData>
    <row r="1" spans="2:5" ht="13" x14ac:dyDescent="0.3">
      <c r="B1" s="24"/>
      <c r="C1" s="25"/>
      <c r="D1" s="146"/>
    </row>
    <row r="2" spans="2:5" ht="13" x14ac:dyDescent="0.3">
      <c r="B2" s="24"/>
      <c r="C2" s="25"/>
      <c r="D2" s="146"/>
    </row>
    <row r="3" spans="2:5" ht="13" x14ac:dyDescent="0.3">
      <c r="B3" s="165" t="s">
        <v>62</v>
      </c>
      <c r="C3" s="165"/>
      <c r="D3" s="165"/>
    </row>
    <row r="4" spans="2:5" ht="13" x14ac:dyDescent="0.3">
      <c r="B4" s="165" t="s">
        <v>0</v>
      </c>
      <c r="C4" s="165"/>
      <c r="D4" s="165"/>
    </row>
    <row r="5" spans="2:5" ht="14.25" customHeight="1" x14ac:dyDescent="0.25">
      <c r="B5" s="166" t="s">
        <v>50</v>
      </c>
      <c r="C5" s="166"/>
      <c r="D5" s="166"/>
    </row>
    <row r="6" spans="2:5" ht="14.25" customHeight="1" x14ac:dyDescent="0.25">
      <c r="B6" s="166" t="s">
        <v>51</v>
      </c>
      <c r="C6" s="166"/>
      <c r="D6" s="166"/>
    </row>
    <row r="7" spans="2:5" x14ac:dyDescent="0.25">
      <c r="B7" s="164" t="s">
        <v>1</v>
      </c>
      <c r="C7" s="164"/>
      <c r="D7" s="164"/>
    </row>
    <row r="8" spans="2:5" ht="13" x14ac:dyDescent="0.3">
      <c r="B8" s="165" t="s">
        <v>46</v>
      </c>
      <c r="C8" s="165"/>
      <c r="D8" s="165"/>
    </row>
    <row r="9" spans="2:5" ht="17.25" customHeight="1" x14ac:dyDescent="0.25">
      <c r="B9" s="164" t="s">
        <v>221</v>
      </c>
      <c r="C9" s="164"/>
      <c r="D9" s="164"/>
    </row>
    <row r="10" spans="2:5" ht="17.25" customHeight="1" thickBot="1" x14ac:dyDescent="0.3">
      <c r="B10" s="163" t="s">
        <v>2</v>
      </c>
      <c r="C10" s="163"/>
      <c r="D10" s="163"/>
      <c r="E10" s="28"/>
    </row>
    <row r="11" spans="2:5" ht="8.25" customHeight="1" x14ac:dyDescent="0.25">
      <c r="B11" s="27" t="s">
        <v>3</v>
      </c>
      <c r="E11" s="28"/>
    </row>
    <row r="12" spans="2:5" ht="14.25" customHeight="1" x14ac:dyDescent="0.25">
      <c r="B12" s="129"/>
      <c r="C12" s="130" t="s">
        <v>17</v>
      </c>
      <c r="D12" s="148">
        <v>44804</v>
      </c>
      <c r="E12" s="32"/>
    </row>
    <row r="13" spans="2:5" ht="13" x14ac:dyDescent="0.3">
      <c r="B13" s="131" t="s">
        <v>4</v>
      </c>
      <c r="C13" s="132"/>
      <c r="D13" s="149"/>
      <c r="E13" s="33"/>
    </row>
    <row r="14" spans="2:5" ht="13" x14ac:dyDescent="0.3">
      <c r="B14" s="131" t="s">
        <v>52</v>
      </c>
      <c r="C14" s="133"/>
      <c r="D14" s="150">
        <f>SUM(D15:D19)</f>
        <v>11340092.68</v>
      </c>
      <c r="E14" s="33"/>
    </row>
    <row r="15" spans="2:5" ht="14.25" customHeight="1" x14ac:dyDescent="0.25">
      <c r="B15" s="134" t="s">
        <v>5</v>
      </c>
      <c r="C15" s="135">
        <v>6</v>
      </c>
      <c r="D15" s="136">
        <v>2895903.86</v>
      </c>
      <c r="E15" s="35"/>
    </row>
    <row r="16" spans="2:5" ht="14.25" customHeight="1" x14ac:dyDescent="0.25">
      <c r="B16" s="134" t="s">
        <v>217</v>
      </c>
      <c r="C16" s="135"/>
      <c r="D16" s="136">
        <v>8159694.8099999996</v>
      </c>
      <c r="E16" s="35"/>
    </row>
    <row r="17" spans="2:10" ht="13.5" customHeight="1" x14ac:dyDescent="0.25">
      <c r="B17" s="134" t="s">
        <v>23</v>
      </c>
      <c r="C17" s="135">
        <v>8</v>
      </c>
      <c r="D17" s="136">
        <v>102040.86</v>
      </c>
      <c r="E17" s="28"/>
    </row>
    <row r="18" spans="2:10" ht="13.5" customHeight="1" x14ac:dyDescent="0.25">
      <c r="B18" s="134" t="s">
        <v>63</v>
      </c>
      <c r="C18" s="135"/>
      <c r="D18" s="136">
        <v>4690.3</v>
      </c>
      <c r="E18" s="28"/>
    </row>
    <row r="19" spans="2:10" ht="13.5" customHeight="1" x14ac:dyDescent="0.25">
      <c r="B19" s="134" t="s">
        <v>6</v>
      </c>
      <c r="C19" s="135"/>
      <c r="D19" s="136">
        <v>177762.85</v>
      </c>
      <c r="E19" s="28"/>
    </row>
    <row r="20" spans="2:10" ht="11.25" customHeight="1" x14ac:dyDescent="0.25">
      <c r="B20" s="129"/>
      <c r="C20" s="137"/>
      <c r="D20" s="136"/>
      <c r="E20" s="28"/>
    </row>
    <row r="21" spans="2:10" ht="12" customHeight="1" x14ac:dyDescent="0.25">
      <c r="B21" s="131" t="s">
        <v>24</v>
      </c>
      <c r="C21" s="137"/>
      <c r="D21" s="138">
        <f>SUM(D22:D23)</f>
        <v>48476554.020000003</v>
      </c>
      <c r="E21" s="28"/>
    </row>
    <row r="22" spans="2:10" ht="14.25" customHeight="1" x14ac:dyDescent="0.25">
      <c r="B22" s="129" t="s">
        <v>64</v>
      </c>
      <c r="C22" s="137">
        <v>9.1</v>
      </c>
      <c r="D22" s="136">
        <v>48476554.020000003</v>
      </c>
      <c r="E22" s="28"/>
      <c r="F22" s="121"/>
    </row>
    <row r="23" spans="2:10" ht="13.5" customHeight="1" x14ac:dyDescent="0.25">
      <c r="B23" s="129"/>
      <c r="C23" s="137"/>
      <c r="D23" s="136"/>
      <c r="E23" s="28"/>
    </row>
    <row r="24" spans="2:10" ht="13" thickBot="1" x14ac:dyDescent="0.3">
      <c r="B24" s="131" t="s">
        <v>53</v>
      </c>
      <c r="C24" s="133"/>
      <c r="D24" s="139">
        <f>+D21+D14</f>
        <v>59816646.700000003</v>
      </c>
      <c r="E24" s="35"/>
      <c r="F24" s="145"/>
      <c r="G24" s="51"/>
      <c r="H24" s="121"/>
    </row>
    <row r="25" spans="2:10" ht="13" thickTop="1" x14ac:dyDescent="0.25">
      <c r="B25" s="129"/>
      <c r="C25" s="137"/>
      <c r="D25" s="136"/>
      <c r="E25" s="28"/>
      <c r="F25" s="145"/>
    </row>
    <row r="26" spans="2:10" x14ac:dyDescent="0.25">
      <c r="B26" s="131" t="s">
        <v>7</v>
      </c>
      <c r="C26" s="132"/>
      <c r="D26" s="149"/>
      <c r="E26" s="28"/>
      <c r="F26" s="145"/>
    </row>
    <row r="27" spans="2:10" x14ac:dyDescent="0.25">
      <c r="B27" s="131" t="s">
        <v>54</v>
      </c>
      <c r="C27" s="133"/>
      <c r="D27" s="140">
        <f>SUM(D28:D30)</f>
        <v>8403244.7799999993</v>
      </c>
      <c r="E27" s="28"/>
      <c r="F27" s="145"/>
    </row>
    <row r="28" spans="2:10" x14ac:dyDescent="0.25">
      <c r="B28" s="129" t="s">
        <v>25</v>
      </c>
      <c r="C28" s="137">
        <v>13</v>
      </c>
      <c r="D28" s="136">
        <v>8160713.7400000002</v>
      </c>
      <c r="E28" s="28"/>
      <c r="F28" s="145"/>
    </row>
    <row r="29" spans="2:10" ht="15" customHeight="1" x14ac:dyDescent="0.25">
      <c r="B29" s="129" t="s">
        <v>8</v>
      </c>
      <c r="C29" s="137">
        <v>11</v>
      </c>
      <c r="D29" s="136">
        <v>216506.31</v>
      </c>
      <c r="E29" s="93"/>
      <c r="F29" s="145"/>
      <c r="G29" s="79"/>
      <c r="H29" s="79"/>
      <c r="I29" s="79"/>
      <c r="J29" s="79"/>
    </row>
    <row r="30" spans="2:10" ht="15" customHeight="1" x14ac:dyDescent="0.25">
      <c r="B30" s="129" t="s">
        <v>65</v>
      </c>
      <c r="C30" s="137"/>
      <c r="D30" s="136">
        <v>26024.73</v>
      </c>
      <c r="E30" s="28"/>
      <c r="F30" s="145"/>
    </row>
    <row r="31" spans="2:10" ht="15" customHeight="1" x14ac:dyDescent="0.25">
      <c r="B31" s="129"/>
      <c r="C31" s="137"/>
      <c r="D31" s="136"/>
      <c r="E31" s="28"/>
      <c r="F31" s="145"/>
    </row>
    <row r="32" spans="2:10" ht="15" customHeight="1" x14ac:dyDescent="0.25">
      <c r="B32" s="131" t="s">
        <v>26</v>
      </c>
      <c r="C32" s="137"/>
      <c r="D32" s="140">
        <f>SUM(D33:D34)</f>
        <v>6310487.46</v>
      </c>
      <c r="E32" s="28"/>
      <c r="F32" s="145"/>
    </row>
    <row r="33" spans="2:10" ht="15" customHeight="1" x14ac:dyDescent="0.25">
      <c r="B33" s="129" t="s">
        <v>222</v>
      </c>
      <c r="C33" s="137">
        <v>13</v>
      </c>
      <c r="D33" s="136">
        <v>6043625.0599999996</v>
      </c>
      <c r="E33" s="28"/>
      <c r="F33" s="145"/>
    </row>
    <row r="34" spans="2:10" ht="15" customHeight="1" x14ac:dyDescent="0.25">
      <c r="B34" s="129" t="s">
        <v>66</v>
      </c>
      <c r="C34" s="137"/>
      <c r="D34" s="136">
        <v>266862.40000000002</v>
      </c>
      <c r="E34" s="28"/>
      <c r="F34" s="145"/>
    </row>
    <row r="35" spans="2:10" ht="11.25" customHeight="1" x14ac:dyDescent="0.25">
      <c r="B35" s="129"/>
      <c r="C35" s="137"/>
      <c r="D35" s="136"/>
      <c r="E35" s="28"/>
      <c r="F35" s="145"/>
    </row>
    <row r="36" spans="2:10" x14ac:dyDescent="0.25">
      <c r="B36" s="131" t="s">
        <v>55</v>
      </c>
      <c r="C36" s="133"/>
      <c r="D36" s="141">
        <f>+D32+D27</f>
        <v>14713732.239999998</v>
      </c>
      <c r="E36" s="35"/>
      <c r="F36" s="145"/>
    </row>
    <row r="37" spans="2:10" ht="7.5" customHeight="1" x14ac:dyDescent="0.25">
      <c r="B37" s="131"/>
      <c r="C37" s="133"/>
      <c r="D37" s="151"/>
      <c r="E37" s="35"/>
      <c r="F37" s="145"/>
    </row>
    <row r="38" spans="2:10" x14ac:dyDescent="0.25">
      <c r="B38" s="131" t="s">
        <v>9</v>
      </c>
      <c r="C38" s="137">
        <v>15</v>
      </c>
      <c r="D38" s="136"/>
      <c r="E38" s="28"/>
      <c r="F38" s="145"/>
    </row>
    <row r="39" spans="2:10" x14ac:dyDescent="0.25">
      <c r="B39" s="129" t="s">
        <v>10</v>
      </c>
      <c r="C39" s="137"/>
      <c r="D39" s="152">
        <v>43997199.380000003</v>
      </c>
      <c r="E39" s="28"/>
      <c r="F39" s="145"/>
    </row>
    <row r="40" spans="2:10" x14ac:dyDescent="0.25">
      <c r="B40" s="129" t="s">
        <v>197</v>
      </c>
      <c r="C40" s="137"/>
      <c r="D40" s="158">
        <v>423130.85000000003</v>
      </c>
      <c r="E40" s="28"/>
      <c r="F40" s="145"/>
    </row>
    <row r="41" spans="2:10" x14ac:dyDescent="0.25">
      <c r="B41" s="129" t="s">
        <v>67</v>
      </c>
      <c r="C41" s="137"/>
      <c r="D41" s="136">
        <v>678954.99</v>
      </c>
      <c r="E41" s="28"/>
      <c r="F41" s="145"/>
    </row>
    <row r="42" spans="2:10" x14ac:dyDescent="0.25">
      <c r="B42" s="129" t="s">
        <v>218</v>
      </c>
      <c r="C42" s="137"/>
      <c r="D42" s="158">
        <v>3629.24</v>
      </c>
      <c r="E42" s="28"/>
      <c r="F42" s="145"/>
    </row>
    <row r="43" spans="2:10" x14ac:dyDescent="0.25">
      <c r="B43" s="129" t="s">
        <v>214</v>
      </c>
      <c r="C43" s="137"/>
      <c r="D43" s="136"/>
      <c r="E43" s="28"/>
      <c r="F43" s="145">
        <f>D24-D36-D44</f>
        <v>0</v>
      </c>
    </row>
    <row r="44" spans="2:10" x14ac:dyDescent="0.25">
      <c r="B44" s="131" t="s">
        <v>56</v>
      </c>
      <c r="C44" s="133"/>
      <c r="D44" s="141">
        <f>SUM(D39:D43)</f>
        <v>45102914.460000008</v>
      </c>
      <c r="E44" s="28"/>
      <c r="F44" s="145"/>
      <c r="H44" s="43"/>
      <c r="I44" s="43"/>
      <c r="J44" s="43"/>
    </row>
    <row r="45" spans="2:10" ht="8.25" customHeight="1" x14ac:dyDescent="0.25">
      <c r="B45" s="131"/>
      <c r="C45" s="133"/>
      <c r="D45" s="151"/>
      <c r="E45" s="28"/>
      <c r="F45" s="145"/>
    </row>
    <row r="46" spans="2:10" ht="13" thickBot="1" x14ac:dyDescent="0.3">
      <c r="B46" s="131" t="s">
        <v>57</v>
      </c>
      <c r="C46" s="133"/>
      <c r="D46" s="153">
        <f>+D36+D44</f>
        <v>59816646.700000003</v>
      </c>
      <c r="E46" s="35"/>
      <c r="F46" s="145"/>
      <c r="J46" s="43"/>
    </row>
    <row r="47" spans="2:10" ht="6" customHeight="1" thickTop="1" x14ac:dyDescent="0.25">
      <c r="B47" s="129"/>
      <c r="C47" s="133"/>
      <c r="D47" s="151"/>
      <c r="E47" s="35"/>
      <c r="F47" s="145"/>
    </row>
    <row r="48" spans="2:10" x14ac:dyDescent="0.25">
      <c r="B48" s="131" t="s">
        <v>27</v>
      </c>
      <c r="C48" s="133"/>
      <c r="D48" s="160">
        <v>8353</v>
      </c>
      <c r="E48" s="35"/>
      <c r="F48" s="145"/>
    </row>
    <row r="49" spans="2:8" x14ac:dyDescent="0.25">
      <c r="B49" s="131" t="s">
        <v>28</v>
      </c>
      <c r="C49" s="133"/>
      <c r="D49" s="142">
        <v>5399.6066622799999</v>
      </c>
      <c r="E49" s="35"/>
      <c r="F49" s="145"/>
      <c r="H49" s="144"/>
    </row>
    <row r="50" spans="2:8" ht="13" thickBot="1" x14ac:dyDescent="0.3">
      <c r="B50" s="36"/>
      <c r="C50" s="37"/>
      <c r="D50" s="154"/>
      <c r="E50" s="28"/>
      <c r="F50" s="145"/>
    </row>
    <row r="51" spans="2:8" x14ac:dyDescent="0.25">
      <c r="B51" s="29"/>
      <c r="C51" s="34"/>
      <c r="D51" s="155"/>
      <c r="E51" s="28"/>
      <c r="F51" s="145"/>
    </row>
    <row r="52" spans="2:8" ht="13" x14ac:dyDescent="0.3">
      <c r="B52" s="1" t="s">
        <v>47</v>
      </c>
      <c r="F52" s="145"/>
    </row>
    <row r="54" spans="2:8" x14ac:dyDescent="0.25">
      <c r="F54" s="43"/>
    </row>
    <row r="57" spans="2:8" x14ac:dyDescent="0.25">
      <c r="C57" s="13"/>
      <c r="D57" s="156"/>
      <c r="E57" s="14"/>
    </row>
    <row r="58" spans="2:8" ht="12.75" customHeight="1" x14ac:dyDescent="0.25">
      <c r="B58" s="38" t="s">
        <v>210</v>
      </c>
      <c r="C58" s="162" t="s">
        <v>31</v>
      </c>
      <c r="D58" s="162"/>
      <c r="E58" s="16"/>
    </row>
    <row r="59" spans="2:8" ht="13" x14ac:dyDescent="0.3">
      <c r="B59" s="38" t="s">
        <v>187</v>
      </c>
      <c r="C59" s="162" t="s">
        <v>58</v>
      </c>
      <c r="D59" s="162"/>
      <c r="E59" s="18"/>
    </row>
    <row r="60" spans="2:8" ht="13" x14ac:dyDescent="0.3">
      <c r="C60" s="20"/>
      <c r="D60" s="102"/>
      <c r="E60" s="18"/>
    </row>
    <row r="61" spans="2:8" ht="13" x14ac:dyDescent="0.3">
      <c r="C61" s="20"/>
      <c r="D61" s="102"/>
      <c r="E61" s="18"/>
    </row>
    <row r="62" spans="2:8" ht="13" x14ac:dyDescent="0.3">
      <c r="C62" s="20"/>
      <c r="D62" s="102"/>
      <c r="E62" s="18"/>
    </row>
    <row r="63" spans="2:8" ht="13" x14ac:dyDescent="0.3">
      <c r="B63" s="19"/>
      <c r="C63" s="20"/>
      <c r="D63" s="102"/>
      <c r="E63" s="18"/>
    </row>
    <row r="64" spans="2:8" ht="13" x14ac:dyDescent="0.3">
      <c r="B64" s="19"/>
      <c r="C64" s="20"/>
      <c r="D64" s="102"/>
      <c r="E64" s="18"/>
    </row>
    <row r="65" spans="2:5" ht="15" customHeight="1" x14ac:dyDescent="0.25">
      <c r="B65" s="38" t="s">
        <v>219</v>
      </c>
      <c r="C65" s="162" t="s">
        <v>216</v>
      </c>
      <c r="D65" s="162"/>
      <c r="E65" s="22"/>
    </row>
    <row r="66" spans="2:5" ht="15" customHeight="1" x14ac:dyDescent="0.25">
      <c r="B66" s="38" t="s">
        <v>211</v>
      </c>
      <c r="C66" s="162" t="s">
        <v>223</v>
      </c>
      <c r="D66" s="162"/>
      <c r="E66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6:D66"/>
    <mergeCell ref="B10:D10"/>
    <mergeCell ref="C58:D58"/>
    <mergeCell ref="C59:D59"/>
    <mergeCell ref="C65:D65"/>
  </mergeCells>
  <printOptions verticalCentered="1"/>
  <pageMargins left="1.299212598425197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M52"/>
  <sheetViews>
    <sheetView showGridLines="0" tabSelected="1" zoomScale="80" zoomScaleNormal="80" workbookViewId="0">
      <selection activeCell="E15" sqref="E15"/>
    </sheetView>
  </sheetViews>
  <sheetFormatPr baseColWidth="10" defaultColWidth="11.453125" defaultRowHeight="12.5" x14ac:dyDescent="0.25"/>
  <cols>
    <col min="1" max="1" width="11.453125" style="27"/>
    <col min="2" max="2" width="73.81640625" style="27" customWidth="1"/>
    <col min="3" max="3" width="10.81640625" style="27" hidden="1" customWidth="1"/>
    <col min="4" max="4" width="1.7265625" style="29" customWidth="1"/>
    <col min="5" max="5" width="24.453125" style="29" customWidth="1"/>
    <col min="6" max="6" width="18.7265625" style="27" customWidth="1"/>
    <col min="7" max="7" width="11.453125" style="27"/>
    <col min="8" max="8" width="19.54296875" style="27" bestFit="1" customWidth="1"/>
    <col min="9" max="16384" width="11.453125" style="27"/>
  </cols>
  <sheetData>
    <row r="1" spans="2:5" ht="13" x14ac:dyDescent="0.3">
      <c r="B1" s="103"/>
      <c r="C1" s="103"/>
      <c r="D1" s="99"/>
      <c r="E1" s="99"/>
    </row>
    <row r="3" spans="2:5" ht="13" x14ac:dyDescent="0.3">
      <c r="B3" s="165" t="s">
        <v>62</v>
      </c>
      <c r="C3" s="165"/>
      <c r="D3" s="165"/>
      <c r="E3" s="165"/>
    </row>
    <row r="4" spans="2:5" ht="13" x14ac:dyDescent="0.3">
      <c r="B4" s="165" t="s">
        <v>0</v>
      </c>
      <c r="C4" s="165"/>
      <c r="D4" s="165"/>
      <c r="E4" s="165"/>
    </row>
    <row r="5" spans="2:5" ht="13" x14ac:dyDescent="0.25">
      <c r="B5" s="166" t="s">
        <v>50</v>
      </c>
      <c r="C5" s="166"/>
      <c r="D5" s="166"/>
      <c r="E5" s="166"/>
    </row>
    <row r="6" spans="2:5" ht="13" x14ac:dyDescent="0.25">
      <c r="B6" s="166" t="s">
        <v>51</v>
      </c>
      <c r="C6" s="166"/>
      <c r="D6" s="166"/>
      <c r="E6" s="166"/>
    </row>
    <row r="7" spans="2:5" x14ac:dyDescent="0.25">
      <c r="B7" s="164" t="s">
        <v>1</v>
      </c>
      <c r="C7" s="164"/>
      <c r="D7" s="164"/>
      <c r="E7" s="164"/>
    </row>
    <row r="8" spans="2:5" ht="13" x14ac:dyDescent="0.3">
      <c r="B8" s="165" t="s">
        <v>59</v>
      </c>
      <c r="C8" s="165"/>
      <c r="D8" s="165"/>
      <c r="E8" s="165"/>
    </row>
    <row r="9" spans="2:5" x14ac:dyDescent="0.25">
      <c r="B9" s="164" t="s">
        <v>221</v>
      </c>
      <c r="C9" s="164"/>
      <c r="D9" s="164"/>
      <c r="E9" s="164"/>
    </row>
    <row r="10" spans="2:5" ht="13" thickBot="1" x14ac:dyDescent="0.3">
      <c r="B10" s="163" t="s">
        <v>2</v>
      </c>
      <c r="C10" s="163"/>
      <c r="D10" s="163"/>
      <c r="E10" s="163"/>
    </row>
    <row r="11" spans="2:5" x14ac:dyDescent="0.25">
      <c r="B11" s="43"/>
      <c r="C11" s="43"/>
      <c r="D11" s="94"/>
      <c r="E11" s="94"/>
    </row>
    <row r="12" spans="2:5" ht="13" x14ac:dyDescent="0.3">
      <c r="B12" s="43"/>
      <c r="C12" s="31" t="s">
        <v>17</v>
      </c>
      <c r="D12" s="82"/>
      <c r="E12" s="143">
        <v>44804</v>
      </c>
    </row>
    <row r="13" spans="2:5" ht="13" x14ac:dyDescent="0.3">
      <c r="B13" s="43"/>
      <c r="C13" s="82"/>
      <c r="D13" s="82"/>
      <c r="E13" s="82"/>
    </row>
    <row r="14" spans="2:5" ht="13" x14ac:dyDescent="0.3">
      <c r="B14" s="44" t="s">
        <v>11</v>
      </c>
      <c r="C14" s="44"/>
      <c r="D14" s="86"/>
      <c r="E14" s="83">
        <f>+E15+E16</f>
        <v>2768907.74</v>
      </c>
    </row>
    <row r="15" spans="2:5" x14ac:dyDescent="0.25">
      <c r="B15" s="43" t="s">
        <v>12</v>
      </c>
      <c r="C15" s="45" t="s">
        <v>69</v>
      </c>
      <c r="D15" s="100"/>
      <c r="E15" s="80">
        <v>210563.37</v>
      </c>
    </row>
    <row r="16" spans="2:5" x14ac:dyDescent="0.25">
      <c r="B16" s="43" t="s">
        <v>68</v>
      </c>
      <c r="C16" s="45">
        <v>17</v>
      </c>
      <c r="D16" s="100"/>
      <c r="E16" s="80">
        <v>2558344.37</v>
      </c>
    </row>
    <row r="17" spans="2:10" ht="6.75" customHeight="1" x14ac:dyDescent="0.25">
      <c r="B17" s="43"/>
      <c r="C17" s="43"/>
      <c r="D17" s="94"/>
      <c r="E17" s="94"/>
    </row>
    <row r="18" spans="2:10" ht="13" x14ac:dyDescent="0.3">
      <c r="B18" s="46" t="s">
        <v>13</v>
      </c>
      <c r="C18" s="44"/>
      <c r="D18" s="86"/>
      <c r="E18" s="81">
        <f>SUM(E19:E21)</f>
        <v>730737.05</v>
      </c>
    </row>
    <row r="19" spans="2:10" ht="17.25" customHeight="1" x14ac:dyDescent="0.25">
      <c r="B19" s="47" t="s">
        <v>14</v>
      </c>
      <c r="C19" s="45">
        <v>18</v>
      </c>
      <c r="D19" s="100"/>
      <c r="E19" s="122">
        <v>32779.43</v>
      </c>
    </row>
    <row r="20" spans="2:10" ht="18" customHeight="1" x14ac:dyDescent="0.25">
      <c r="B20" s="43" t="s">
        <v>15</v>
      </c>
      <c r="C20" s="48">
        <v>20</v>
      </c>
      <c r="D20" s="101"/>
      <c r="E20" s="122">
        <v>540153.66</v>
      </c>
      <c r="I20" s="49"/>
      <c r="J20" s="49"/>
    </row>
    <row r="21" spans="2:10" ht="18" customHeight="1" x14ac:dyDescent="0.25">
      <c r="B21" s="43" t="s">
        <v>32</v>
      </c>
      <c r="C21" s="48">
        <v>21</v>
      </c>
      <c r="D21" s="101"/>
      <c r="E21" s="123">
        <v>157803.96</v>
      </c>
      <c r="I21" s="49"/>
      <c r="J21" s="49"/>
    </row>
    <row r="22" spans="2:10" ht="8.25" customHeight="1" x14ac:dyDescent="0.25">
      <c r="B22" s="43"/>
      <c r="C22" s="43"/>
      <c r="D22" s="94"/>
      <c r="E22" s="94"/>
      <c r="I22" s="49"/>
      <c r="J22" s="49"/>
    </row>
    <row r="23" spans="2:10" ht="15" customHeight="1" x14ac:dyDescent="0.3">
      <c r="B23" s="44" t="s">
        <v>18</v>
      </c>
      <c r="C23" s="44"/>
      <c r="D23" s="86"/>
      <c r="E23" s="84">
        <f>+E14-E18</f>
        <v>2038170.6900000002</v>
      </c>
      <c r="I23" s="49"/>
      <c r="J23" s="49"/>
    </row>
    <row r="24" spans="2:10" ht="15" customHeight="1" x14ac:dyDescent="0.25">
      <c r="B24" s="43" t="s">
        <v>33</v>
      </c>
      <c r="C24" s="48">
        <v>13</v>
      </c>
      <c r="D24" s="101"/>
      <c r="E24" s="98">
        <v>454422.45999999996</v>
      </c>
      <c r="I24" s="49"/>
      <c r="J24" s="49"/>
    </row>
    <row r="25" spans="2:10" ht="18.75" customHeight="1" x14ac:dyDescent="0.25">
      <c r="B25" s="27" t="s">
        <v>215</v>
      </c>
      <c r="C25" s="30">
        <v>22</v>
      </c>
      <c r="D25" s="34"/>
      <c r="E25" s="98">
        <v>12166.57</v>
      </c>
      <c r="H25" s="50"/>
      <c r="I25" s="49"/>
      <c r="J25" s="49"/>
    </row>
    <row r="26" spans="2:10" ht="13" x14ac:dyDescent="0.3">
      <c r="B26" s="44" t="s">
        <v>34</v>
      </c>
      <c r="C26" s="44"/>
      <c r="D26" s="86"/>
      <c r="E26" s="85">
        <f>+E23-E24+E25</f>
        <v>1595914.8000000003</v>
      </c>
      <c r="G26" s="157"/>
    </row>
    <row r="27" spans="2:10" ht="22.5" customHeight="1" x14ac:dyDescent="0.3">
      <c r="B27" s="44" t="s">
        <v>35</v>
      </c>
      <c r="C27" s="44"/>
      <c r="D27" s="86"/>
      <c r="E27" s="86"/>
    </row>
    <row r="28" spans="2:10" ht="15.75" customHeight="1" x14ac:dyDescent="0.3">
      <c r="B28" s="43" t="s">
        <v>202</v>
      </c>
      <c r="C28" s="44"/>
      <c r="D28" s="86"/>
      <c r="E28" s="94">
        <v>0</v>
      </c>
    </row>
    <row r="29" spans="2:10" ht="3" customHeight="1" x14ac:dyDescent="0.3">
      <c r="B29" s="43"/>
      <c r="C29" s="44"/>
      <c r="D29" s="86"/>
      <c r="E29" s="86"/>
    </row>
    <row r="30" spans="2:10" ht="15.75" customHeight="1" thickBot="1" x14ac:dyDescent="0.35">
      <c r="B30" s="44" t="s">
        <v>16</v>
      </c>
      <c r="C30" s="44"/>
      <c r="D30" s="86"/>
      <c r="E30" s="87">
        <f>E26+E28</f>
        <v>1595914.8000000003</v>
      </c>
      <c r="F30" s="51"/>
      <c r="G30" s="51"/>
    </row>
    <row r="31" spans="2:10" ht="21.5" thickTop="1" x14ac:dyDescent="0.3">
      <c r="B31" s="97" t="s">
        <v>196</v>
      </c>
      <c r="C31" s="95"/>
      <c r="D31" s="102"/>
      <c r="E31" s="102">
        <f>E35</f>
        <v>191.05887705016164</v>
      </c>
    </row>
    <row r="32" spans="2:10" ht="13" thickBot="1" x14ac:dyDescent="0.3">
      <c r="B32" s="52"/>
      <c r="C32" s="52"/>
      <c r="D32" s="94"/>
      <c r="E32" s="52"/>
    </row>
    <row r="34" spans="2:13" ht="14" x14ac:dyDescent="0.3">
      <c r="B34" s="68" t="s">
        <v>70</v>
      </c>
      <c r="C34" s="29"/>
    </row>
    <row r="35" spans="2:13" x14ac:dyDescent="0.25">
      <c r="B35" s="29" t="s">
        <v>71</v>
      </c>
      <c r="C35" s="49"/>
      <c r="E35" s="94">
        <f>E30/E36</f>
        <v>191.05887705016164</v>
      </c>
    </row>
    <row r="36" spans="2:13" x14ac:dyDescent="0.25">
      <c r="B36" s="29" t="s">
        <v>72</v>
      </c>
      <c r="C36" s="29"/>
      <c r="E36" s="159">
        <v>8353</v>
      </c>
    </row>
    <row r="39" spans="2:13" ht="13" x14ac:dyDescent="0.3">
      <c r="B39" s="1"/>
      <c r="C39" s="30"/>
      <c r="D39" s="34"/>
      <c r="E39" s="34"/>
    </row>
    <row r="40" spans="2:13" x14ac:dyDescent="0.25">
      <c r="C40" s="30"/>
      <c r="D40" s="34"/>
      <c r="E40" s="34"/>
    </row>
    <row r="41" spans="2:13" x14ac:dyDescent="0.25">
      <c r="C41" s="30"/>
      <c r="D41" s="34"/>
      <c r="E41" s="34"/>
    </row>
    <row r="42" spans="2:13" x14ac:dyDescent="0.25">
      <c r="C42" s="30"/>
      <c r="D42" s="34"/>
      <c r="E42" s="34"/>
    </row>
    <row r="43" spans="2:13" x14ac:dyDescent="0.25">
      <c r="C43" s="30"/>
      <c r="D43" s="34"/>
      <c r="E43" s="34"/>
    </row>
    <row r="44" spans="2:13" ht="13" x14ac:dyDescent="0.25">
      <c r="B44" s="38" t="s">
        <v>212</v>
      </c>
      <c r="C44" s="162" t="s">
        <v>31</v>
      </c>
      <c r="D44" s="162"/>
      <c r="E44" s="162"/>
      <c r="F44" s="17"/>
      <c r="G44" s="17"/>
      <c r="H44" s="17"/>
    </row>
    <row r="45" spans="2:13" ht="13" x14ac:dyDescent="0.3">
      <c r="B45" s="38" t="s">
        <v>186</v>
      </c>
      <c r="C45" s="162" t="s">
        <v>58</v>
      </c>
      <c r="D45" s="162"/>
      <c r="E45" s="162"/>
      <c r="F45" s="21"/>
      <c r="G45" s="15"/>
      <c r="H45" s="15"/>
      <c r="I45" s="19"/>
      <c r="J45" s="19"/>
      <c r="K45" s="19"/>
      <c r="L45" s="19"/>
      <c r="M45" s="19"/>
    </row>
    <row r="46" spans="2:13" ht="13" x14ac:dyDescent="0.3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ht="13" x14ac:dyDescent="0.3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ht="13" x14ac:dyDescent="0.3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ht="13" x14ac:dyDescent="0.3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ht="13" x14ac:dyDescent="0.3">
      <c r="B50" s="19"/>
      <c r="C50" s="20"/>
      <c r="D50" s="20"/>
      <c r="E50" s="20"/>
      <c r="F50" s="21"/>
      <c r="G50" s="15"/>
      <c r="H50" s="15"/>
      <c r="I50" s="167"/>
      <c r="J50" s="167"/>
      <c r="K50" s="167"/>
      <c r="L50" s="167"/>
      <c r="M50" s="167"/>
    </row>
    <row r="51" spans="2:13" ht="13" x14ac:dyDescent="0.25">
      <c r="B51" s="38" t="s">
        <v>220</v>
      </c>
      <c r="C51" s="162" t="s">
        <v>216</v>
      </c>
      <c r="D51" s="162"/>
      <c r="E51" s="162"/>
      <c r="F51" s="23"/>
      <c r="G51" s="23"/>
      <c r="H51" s="23"/>
      <c r="J51" s="17"/>
      <c r="K51" s="17"/>
      <c r="L51" s="17"/>
      <c r="M51" s="17"/>
    </row>
    <row r="52" spans="2:13" ht="33.75" customHeight="1" x14ac:dyDescent="0.25">
      <c r="B52" s="38" t="s">
        <v>213</v>
      </c>
      <c r="C52" s="162" t="s">
        <v>223</v>
      </c>
      <c r="D52" s="162"/>
      <c r="E52" s="162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120"/>
      <c r="F1" s="3"/>
      <c r="G1" s="3"/>
    </row>
    <row r="3" spans="1:14" x14ac:dyDescent="0.3">
      <c r="A3" s="169" t="s">
        <v>62</v>
      </c>
      <c r="B3" s="169"/>
      <c r="C3" s="169"/>
      <c r="D3" s="169"/>
      <c r="E3" s="169"/>
      <c r="F3" s="169"/>
      <c r="G3" s="169"/>
    </row>
    <row r="4" spans="1:14" x14ac:dyDescent="0.3">
      <c r="A4" s="165" t="s">
        <v>0</v>
      </c>
      <c r="B4" s="165"/>
      <c r="C4" s="165"/>
      <c r="D4" s="165"/>
      <c r="E4" s="165"/>
      <c r="F4" s="165"/>
      <c r="G4" s="165"/>
    </row>
    <row r="5" spans="1:14" ht="15" customHeight="1" x14ac:dyDescent="0.3">
      <c r="A5" s="166" t="s">
        <v>50</v>
      </c>
      <c r="B5" s="166"/>
      <c r="C5" s="166"/>
      <c r="D5" s="166"/>
      <c r="E5" s="166"/>
      <c r="F5" s="166"/>
      <c r="G5" s="166"/>
    </row>
    <row r="6" spans="1:14" ht="15" customHeight="1" x14ac:dyDescent="0.3">
      <c r="A6" s="166" t="s">
        <v>51</v>
      </c>
      <c r="B6" s="166"/>
      <c r="C6" s="166"/>
      <c r="D6" s="166"/>
      <c r="E6" s="166"/>
      <c r="F6" s="166"/>
      <c r="G6" s="166"/>
    </row>
    <row r="7" spans="1:14" x14ac:dyDescent="0.3">
      <c r="A7" s="164" t="s">
        <v>1</v>
      </c>
      <c r="B7" s="164"/>
      <c r="C7" s="164"/>
      <c r="D7" s="164"/>
      <c r="E7" s="164"/>
      <c r="F7" s="164"/>
      <c r="G7" s="164"/>
    </row>
    <row r="8" spans="1:14" x14ac:dyDescent="0.3">
      <c r="A8" s="169" t="s">
        <v>60</v>
      </c>
      <c r="B8" s="169"/>
      <c r="C8" s="169"/>
      <c r="D8" s="169"/>
      <c r="E8" s="169"/>
      <c r="F8" s="169"/>
      <c r="G8" s="169"/>
    </row>
    <row r="9" spans="1:14" x14ac:dyDescent="0.3">
      <c r="A9" s="164" t="s">
        <v>199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4.5" thickBot="1" x14ac:dyDescent="0.35">
      <c r="A10" s="163" t="s">
        <v>2</v>
      </c>
      <c r="B10" s="163"/>
      <c r="C10" s="163"/>
      <c r="D10" s="163"/>
      <c r="E10" s="163"/>
      <c r="F10" s="163"/>
      <c r="G10" s="163"/>
    </row>
    <row r="11" spans="1:14" x14ac:dyDescent="0.3">
      <c r="A11" s="39"/>
      <c r="B11" s="39"/>
      <c r="C11" s="39"/>
      <c r="D11" s="39"/>
      <c r="E11" s="39"/>
      <c r="F11" s="39"/>
      <c r="G11" s="39"/>
    </row>
    <row r="12" spans="1:14" ht="28" x14ac:dyDescent="0.3">
      <c r="A12" s="53" t="s">
        <v>22</v>
      </c>
      <c r="B12" s="7" t="s">
        <v>17</v>
      </c>
      <c r="C12" s="54" t="s">
        <v>19</v>
      </c>
      <c r="D12" s="55" t="s">
        <v>204</v>
      </c>
      <c r="E12" s="55" t="s">
        <v>205</v>
      </c>
      <c r="F12" s="54" t="s">
        <v>20</v>
      </c>
      <c r="G12" s="54" t="s">
        <v>21</v>
      </c>
    </row>
    <row r="13" spans="1:14" s="8" customFormat="1" x14ac:dyDescent="0.3">
      <c r="A13" s="3" t="s">
        <v>176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x14ac:dyDescent="0.3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x14ac:dyDescent="0.3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x14ac:dyDescent="0.3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x14ac:dyDescent="0.3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x14ac:dyDescent="0.3">
      <c r="A18" s="59" t="s">
        <v>172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x14ac:dyDescent="0.3">
      <c r="A19" s="59" t="s">
        <v>173</v>
      </c>
      <c r="B19" s="56"/>
      <c r="C19" s="62"/>
      <c r="D19" s="41"/>
      <c r="E19" s="41"/>
      <c r="F19" s="41"/>
      <c r="G19" s="58">
        <f t="shared" si="0"/>
        <v>0</v>
      </c>
    </row>
    <row r="20" spans="1:15" x14ac:dyDescent="0.3">
      <c r="A20" s="69" t="s">
        <v>174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x14ac:dyDescent="0.3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x14ac:dyDescent="0.3">
      <c r="A22" s="59" t="s">
        <v>175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4.5" thickBot="1" x14ac:dyDescent="0.35">
      <c r="A23" s="64" t="s">
        <v>171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x14ac:dyDescent="0.3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x14ac:dyDescent="0.3">
      <c r="A25" s="27" t="s">
        <v>172</v>
      </c>
      <c r="G25" s="58">
        <f t="shared" si="3"/>
        <v>0</v>
      </c>
    </row>
    <row r="26" spans="1:15" x14ac:dyDescent="0.3">
      <c r="A26" s="27" t="s">
        <v>173</v>
      </c>
      <c r="G26" s="58">
        <f t="shared" si="3"/>
        <v>0</v>
      </c>
    </row>
    <row r="27" spans="1:15" x14ac:dyDescent="0.3">
      <c r="A27" s="27" t="s">
        <v>174</v>
      </c>
      <c r="D27" s="39">
        <v>-317693.08</v>
      </c>
      <c r="E27" s="39"/>
      <c r="G27" s="58">
        <f t="shared" si="3"/>
        <v>-317693.08</v>
      </c>
    </row>
    <row r="28" spans="1:15" x14ac:dyDescent="0.3">
      <c r="A28" s="27" t="s">
        <v>40</v>
      </c>
      <c r="G28" s="58">
        <f t="shared" si="3"/>
        <v>0</v>
      </c>
    </row>
    <row r="29" spans="1:15" x14ac:dyDescent="0.3">
      <c r="A29" s="27" t="s">
        <v>203</v>
      </c>
      <c r="E29" s="89">
        <v>225756.04</v>
      </c>
      <c r="F29" s="89"/>
      <c r="G29" s="58">
        <f t="shared" si="3"/>
        <v>225756.04</v>
      </c>
    </row>
    <row r="30" spans="1:15" x14ac:dyDescent="0.3">
      <c r="A30" s="27" t="s">
        <v>175</v>
      </c>
      <c r="D30" s="89">
        <v>321053.83</v>
      </c>
      <c r="E30" s="89"/>
      <c r="G30" s="58">
        <f t="shared" si="3"/>
        <v>321053.83</v>
      </c>
    </row>
    <row r="31" spans="1:15" ht="14.5" thickBot="1" x14ac:dyDescent="0.35">
      <c r="A31" s="64" t="s">
        <v>206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3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3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3">
      <c r="B34" s="6"/>
      <c r="D34" s="39"/>
      <c r="G34" s="39"/>
    </row>
    <row r="35" spans="1:15" x14ac:dyDescent="0.3">
      <c r="B35" s="6"/>
    </row>
    <row r="36" spans="1:15" x14ac:dyDescent="0.3">
      <c r="B36" s="6"/>
    </row>
    <row r="37" spans="1:15" x14ac:dyDescent="0.3">
      <c r="B37" s="6"/>
    </row>
    <row r="38" spans="1:15" x14ac:dyDescent="0.3">
      <c r="B38" s="6"/>
    </row>
    <row r="39" spans="1:15" x14ac:dyDescent="0.3">
      <c r="D39" s="6"/>
      <c r="E39" s="6"/>
    </row>
    <row r="40" spans="1:15" ht="15" customHeight="1" x14ac:dyDescent="0.3">
      <c r="A40" s="38" t="s">
        <v>185</v>
      </c>
      <c r="C40" s="168" t="s">
        <v>190</v>
      </c>
      <c r="D40" s="168"/>
      <c r="E40" s="168"/>
      <c r="F40" s="168"/>
      <c r="G40" s="168"/>
    </row>
    <row r="41" spans="1:15" ht="15" customHeight="1" x14ac:dyDescent="0.3">
      <c r="A41" s="2" t="s">
        <v>188</v>
      </c>
      <c r="C41" s="168" t="s">
        <v>191</v>
      </c>
      <c r="D41" s="168"/>
      <c r="E41" s="168"/>
      <c r="F41" s="168"/>
      <c r="G41" s="168"/>
      <c r="H41" s="19"/>
      <c r="I41" s="19"/>
      <c r="J41" s="19"/>
      <c r="K41" s="19"/>
      <c r="L41" s="19"/>
    </row>
    <row r="42" spans="1:15" x14ac:dyDescent="0.3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3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3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3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3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3">
      <c r="A47" s="19"/>
      <c r="D47" s="20"/>
      <c r="E47" s="20"/>
      <c r="F47" s="21"/>
      <c r="G47" s="15"/>
      <c r="H47" s="167"/>
      <c r="I47" s="167"/>
      <c r="J47" s="167"/>
      <c r="K47" s="167"/>
      <c r="L47" s="167"/>
    </row>
    <row r="48" spans="1:15" ht="15" customHeight="1" x14ac:dyDescent="0.3">
      <c r="A48" s="2" t="s">
        <v>29</v>
      </c>
      <c r="C48" s="168" t="s">
        <v>192</v>
      </c>
      <c r="D48" s="168"/>
      <c r="E48" s="168"/>
      <c r="F48" s="168"/>
      <c r="G48" s="168"/>
      <c r="I48" s="17"/>
      <c r="J48" s="17"/>
      <c r="K48" s="17"/>
      <c r="L48" s="17"/>
    </row>
    <row r="49" spans="1:12" ht="15" customHeight="1" x14ac:dyDescent="0.3">
      <c r="A49" s="2" t="s">
        <v>189</v>
      </c>
      <c r="C49" s="168" t="s">
        <v>193</v>
      </c>
      <c r="D49" s="168"/>
      <c r="E49" s="168"/>
      <c r="F49" s="168"/>
      <c r="G49" s="168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104"/>
      <c r="B1" s="4"/>
      <c r="C1" s="4"/>
      <c r="D1" s="4"/>
      <c r="E1" s="4"/>
      <c r="F1" s="4"/>
    </row>
    <row r="2" spans="1:12" x14ac:dyDescent="0.3">
      <c r="A2" s="104"/>
      <c r="B2" s="4"/>
      <c r="C2" s="4"/>
      <c r="D2" s="4"/>
      <c r="E2" s="4"/>
      <c r="F2" s="4"/>
    </row>
    <row r="3" spans="1:12" x14ac:dyDescent="0.3">
      <c r="A3" s="169" t="s">
        <v>62</v>
      </c>
      <c r="B3" s="169"/>
      <c r="C3" s="169"/>
      <c r="D3" s="169"/>
      <c r="E3" s="169"/>
      <c r="F3" s="169"/>
    </row>
    <row r="4" spans="1:12" x14ac:dyDescent="0.3">
      <c r="A4" s="165" t="s">
        <v>0</v>
      </c>
      <c r="B4" s="165"/>
      <c r="C4" s="165"/>
      <c r="D4" s="165"/>
      <c r="E4" s="165"/>
      <c r="F4" s="165"/>
    </row>
    <row r="5" spans="1:12" x14ac:dyDescent="0.3">
      <c r="A5" s="165" t="s">
        <v>50</v>
      </c>
      <c r="B5" s="165"/>
      <c r="C5" s="165"/>
      <c r="D5" s="165"/>
      <c r="E5" s="165"/>
      <c r="F5" s="165"/>
    </row>
    <row r="6" spans="1:12" ht="14.25" customHeight="1" x14ac:dyDescent="0.3">
      <c r="A6" s="165" t="s">
        <v>51</v>
      </c>
      <c r="B6" s="165"/>
      <c r="C6" s="165"/>
      <c r="D6" s="165"/>
      <c r="E6" s="165"/>
      <c r="F6" s="165"/>
      <c r="G6" s="67"/>
      <c r="H6" s="67"/>
      <c r="I6" s="67"/>
    </row>
    <row r="7" spans="1:12" x14ac:dyDescent="0.3">
      <c r="A7" s="164" t="s">
        <v>1</v>
      </c>
      <c r="B7" s="164"/>
      <c r="C7" s="164"/>
      <c r="D7" s="164"/>
      <c r="E7" s="164"/>
      <c r="F7" s="164"/>
    </row>
    <row r="8" spans="1:12" x14ac:dyDescent="0.3">
      <c r="A8" s="169" t="s">
        <v>61</v>
      </c>
      <c r="B8" s="169"/>
      <c r="C8" s="169"/>
      <c r="D8" s="169"/>
      <c r="E8" s="169"/>
      <c r="F8" s="169"/>
    </row>
    <row r="9" spans="1:12" ht="17.25" customHeight="1" x14ac:dyDescent="0.3">
      <c r="A9" s="164" t="s">
        <v>208</v>
      </c>
      <c r="B9" s="164"/>
      <c r="C9" s="164"/>
      <c r="D9" s="164"/>
      <c r="E9" s="164"/>
      <c r="F9" s="164"/>
      <c r="G9" s="27"/>
      <c r="H9" s="27"/>
      <c r="I9" s="27"/>
    </row>
    <row r="10" spans="1:12" ht="17.25" customHeight="1" thickBot="1" x14ac:dyDescent="0.35">
      <c r="A10" s="163" t="s">
        <v>2</v>
      </c>
      <c r="B10" s="163"/>
      <c r="C10" s="163"/>
      <c r="D10" s="163"/>
      <c r="E10" s="163"/>
      <c r="F10" s="163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177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3">
      <c r="A16" s="5" t="s">
        <v>178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3">
      <c r="A17" s="5" t="s">
        <v>179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3">
      <c r="A18" s="5" t="s">
        <v>180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3">
      <c r="A19" s="5" t="s">
        <v>181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3">
      <c r="A20" s="5" t="s">
        <v>182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3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3">
      <c r="B22" s="4"/>
      <c r="C22" s="4"/>
      <c r="D22" s="4"/>
      <c r="E22" s="4"/>
      <c r="F22" s="4"/>
      <c r="G22" s="107"/>
      <c r="J22" s="108"/>
    </row>
    <row r="23" spans="1:10" x14ac:dyDescent="0.3">
      <c r="A23" s="8" t="s">
        <v>42</v>
      </c>
      <c r="J23" s="108"/>
    </row>
    <row r="24" spans="1:10" x14ac:dyDescent="0.3">
      <c r="A24" s="5" t="s">
        <v>183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3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108"/>
      <c r="I27" s="108"/>
      <c r="J27" s="108"/>
    </row>
    <row r="28" spans="1:10" x14ac:dyDescent="0.3">
      <c r="A28" s="5" t="s">
        <v>184</v>
      </c>
      <c r="C28" s="126">
        <v>2680010</v>
      </c>
      <c r="E28" s="106">
        <v>4035000</v>
      </c>
      <c r="H28" s="108"/>
      <c r="I28" s="108"/>
      <c r="J28" s="108"/>
    </row>
    <row r="29" spans="1:10" x14ac:dyDescent="0.3">
      <c r="A29" s="5" t="s">
        <v>194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x14ac:dyDescent="0.3">
      <c r="A30" s="5" t="s">
        <v>195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x14ac:dyDescent="0.3">
      <c r="A31" s="5" t="s">
        <v>207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x14ac:dyDescent="0.3">
      <c r="A32" s="8" t="s">
        <v>200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3">
      <c r="H33" s="108"/>
      <c r="I33" s="108"/>
      <c r="J33" s="108"/>
    </row>
    <row r="34" spans="1:14" x14ac:dyDescent="0.3">
      <c r="A34" s="8" t="s">
        <v>201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3">
      <c r="A35" s="8" t="s">
        <v>198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x14ac:dyDescent="0.3">
      <c r="A36" s="8" t="s">
        <v>209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3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4.5" thickBot="1" x14ac:dyDescent="0.35">
      <c r="A38" s="11"/>
      <c r="B38" s="12"/>
      <c r="C38" s="12"/>
      <c r="D38" s="12"/>
      <c r="E38" s="116"/>
      <c r="H38" s="61"/>
      <c r="I38" s="90"/>
    </row>
    <row r="39" spans="1:14" x14ac:dyDescent="0.3">
      <c r="I39" s="42"/>
    </row>
    <row r="40" spans="1:14" x14ac:dyDescent="0.3">
      <c r="A40" s="1" t="s">
        <v>47</v>
      </c>
      <c r="I40" s="42"/>
    </row>
    <row r="41" spans="1:14" x14ac:dyDescent="0.3">
      <c r="I41" s="42"/>
    </row>
    <row r="42" spans="1:14" x14ac:dyDescent="0.3">
      <c r="I42" s="42"/>
    </row>
    <row r="45" spans="1:14" x14ac:dyDescent="0.3">
      <c r="A45" s="38" t="s">
        <v>185</v>
      </c>
      <c r="B45" s="168" t="s">
        <v>31</v>
      </c>
      <c r="C45" s="168"/>
      <c r="D45" s="168"/>
      <c r="E45" s="168"/>
      <c r="F45" s="168"/>
      <c r="G45" s="117"/>
      <c r="H45" s="117"/>
      <c r="I45" s="117"/>
    </row>
    <row r="46" spans="1:14" x14ac:dyDescent="0.3">
      <c r="A46" s="2" t="s">
        <v>188</v>
      </c>
      <c r="B46" s="168" t="s">
        <v>58</v>
      </c>
      <c r="C46" s="168"/>
      <c r="D46" s="168"/>
      <c r="E46" s="168"/>
      <c r="F46" s="168"/>
      <c r="G46" s="118"/>
      <c r="H46" s="15"/>
      <c r="I46" s="15"/>
      <c r="J46" s="15"/>
      <c r="K46" s="15"/>
      <c r="L46" s="15"/>
      <c r="M46" s="15"/>
      <c r="N46" s="15"/>
    </row>
    <row r="47" spans="1:14" x14ac:dyDescent="0.3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19"/>
      <c r="C49" s="119"/>
      <c r="D49" s="119"/>
      <c r="E49" s="119"/>
      <c r="F49" s="119"/>
      <c r="G49" s="118"/>
      <c r="H49" s="15"/>
      <c r="I49" s="15"/>
      <c r="J49" s="167"/>
      <c r="K49" s="167"/>
      <c r="L49" s="167"/>
      <c r="M49" s="167"/>
      <c r="N49" s="167"/>
    </row>
    <row r="50" spans="1:14" ht="21" customHeight="1" x14ac:dyDescent="0.3">
      <c r="A50" s="2" t="s">
        <v>29</v>
      </c>
      <c r="B50" s="168" t="s">
        <v>44</v>
      </c>
      <c r="C50" s="168"/>
      <c r="D50" s="168"/>
      <c r="E50" s="168"/>
      <c r="F50" s="168"/>
      <c r="G50" s="23"/>
      <c r="H50" s="23"/>
      <c r="I50" s="23"/>
      <c r="K50" s="117"/>
      <c r="L50" s="117"/>
      <c r="M50" s="117"/>
      <c r="N50" s="117"/>
    </row>
    <row r="51" spans="1:14" ht="15" customHeight="1" x14ac:dyDescent="0.3">
      <c r="A51" s="2" t="s">
        <v>30</v>
      </c>
      <c r="B51" s="168" t="s">
        <v>45</v>
      </c>
      <c r="C51" s="168"/>
      <c r="D51" s="168"/>
      <c r="E51" s="168"/>
      <c r="F51" s="168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2022-09-07T16:08:55Z</cp:lastPrinted>
  <dcterms:created xsi:type="dcterms:W3CDTF">2018-07-04T16:50:20Z</dcterms:created>
  <dcterms:modified xsi:type="dcterms:W3CDTF">2022-09-08T21:24:16Z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