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</sheets>
  <definedNames>
    <definedName name="_xlnm.Print_Area" localSheetId="0">Balance!$A$1:$H$51</definedName>
    <definedName name="_xlnm.Print_Area" localSheetId="1">'Edo de Resultados'!$A$3:$I$48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N29" i="5" l="1"/>
  <c r="N28"/>
  <c r="N27"/>
  <c r="N26"/>
  <c r="H33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<sst xmlns="http://schemas.openxmlformats.org/spreadsheetml/2006/main" count="101" uniqueCount="68">
  <si>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</si>
  <si>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</si>
  <si>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</si>
  <si>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</si>
  <si>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</si>
  <si>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</si>
  <si>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</si>
  <si>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</si>
  <si>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</si>
  <si>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</si>
  <si>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</si>
  <si>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</si>
  <si>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</si>
  <si>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</si>
  <si>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</si>
  <si>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</si>
  <si>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</si>
  <si>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</si>
  <si>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</si>
  <si>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</si>
  <si>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</si>
  <si>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</si>
  <si>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</si>
  <si>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</si>
  <si>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</si>
  <si>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</si>
  <si>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</si>
  <si>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</si>
  <si>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</si>
  <si>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</si>
  <si>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</si>
  <si>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</si>
  <si>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</si>
  <si>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</si>
  <si>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</si>
  <si>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</si>
  <si>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</si>
  <si>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</si>
  <si>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</si>
  <si>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</si>
  <si>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</si>
  <si>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</si>
  <si>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</si>
  <si>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</si>
  <si>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</si>
  <si>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</si>
  <si>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</si>
  <si>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</si>
  <si>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</si>
  <si>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</si>
  <si>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</si>
  <si>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</si>
  <si>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</si>
  <si>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</si>
  <si>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</si>
  <si>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</si>
  <si>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</si>
  <si>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</si>
  <si>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</si>
  <si>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</si>
  <si>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</si>
  <si>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</si>
  <si>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</si>
  <si>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</si>
  <si>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</si>
  <si>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</si>
  <si>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Balance General al 31 de julio de 2022</t>
  </si>
  <si>
    <t>Estado de Resultados al 31 de julio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</si>
</sst>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57"/>
  <sheetViews>
    <sheetView showGridLines="0" zoomScaleNormal="100" zoomScaleSheetLayoutView="90" workbookViewId="0">
      <selection activeCell="N12" sqref="N12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6" t="s">
        <v>0</v>
      </c>
      <c r="B1" s="56"/>
      <c r="C1" s="56"/>
      <c r="D1" s="56"/>
      <c r="E1" s="56"/>
      <c r="F1" s="56"/>
      <c r="G1" s="56"/>
      <c r="H1" s="56"/>
      <c r="I1" s="5"/>
    </row>
    <row r="2" spans="1:11" ht="15">
      <c r="A2" s="56" t="s">
        <v>1</v>
      </c>
      <c r="B2" s="56"/>
      <c r="C2" s="56"/>
      <c r="D2" s="56"/>
      <c r="E2" s="56"/>
      <c r="F2" s="56"/>
      <c r="G2" s="56"/>
      <c r="H2" s="56"/>
      <c r="I2" s="5"/>
    </row>
    <row r="3" spans="1:11" ht="15">
      <c r="A3" s="56" t="s">
        <v>2</v>
      </c>
      <c r="B3" s="56"/>
      <c r="C3" s="56"/>
      <c r="D3" s="56"/>
      <c r="E3" s="56"/>
      <c r="F3" s="56"/>
      <c r="G3" s="56"/>
      <c r="H3" s="56"/>
      <c r="I3" s="5"/>
    </row>
    <row r="4" spans="1:11" ht="15">
      <c r="A4" s="56" t="s">
        <v>3</v>
      </c>
      <c r="B4" s="56"/>
      <c r="C4" s="56"/>
      <c r="D4" s="56"/>
      <c r="E4" s="56"/>
      <c r="F4" s="56"/>
      <c r="G4" s="56"/>
      <c r="H4" s="56"/>
      <c r="I4" s="37"/>
    </row>
    <row r="5" spans="1:11" ht="15">
      <c r="A5" s="56" t="s">
        <v>66</v>
      </c>
      <c r="B5" s="56"/>
      <c r="C5" s="56"/>
      <c r="D5" s="56"/>
      <c r="E5" s="56"/>
      <c r="F5" s="56"/>
      <c r="G5" s="56"/>
      <c r="H5" s="56"/>
      <c r="I5" s="5"/>
    </row>
    <row r="6" spans="1:11" ht="15">
      <c r="A6" s="56" t="s">
        <v>4</v>
      </c>
      <c r="B6" s="56"/>
      <c r="C6" s="56"/>
      <c r="D6" s="56"/>
      <c r="E6" s="56"/>
      <c r="F6" s="56"/>
      <c r="G6" s="56"/>
      <c r="H6" s="56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286992.83999999997</v>
      </c>
      <c r="I9" s="10"/>
    </row>
    <row r="10" spans="1:11" ht="15">
      <c r="B10" s="1" t="s">
        <v>41</v>
      </c>
      <c r="F10" s="3">
        <v>4</v>
      </c>
      <c r="H10" s="13">
        <v>20590.64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249958.72</v>
      </c>
      <c r="I12" s="10"/>
    </row>
    <row r="13" spans="1:11" ht="15">
      <c r="B13" s="1" t="s">
        <v>8</v>
      </c>
      <c r="H13" s="20">
        <v>15933.48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103775.83</v>
      </c>
      <c r="I16" s="4"/>
      <c r="K16" s="32"/>
    </row>
    <row r="17" spans="1:14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4" ht="15">
      <c r="B18" s="1" t="s">
        <v>37</v>
      </c>
      <c r="F18" s="3">
        <v>7</v>
      </c>
      <c r="H18" s="20">
        <v>1775.42</v>
      </c>
      <c r="I18" s="10"/>
      <c r="K18" s="30"/>
    </row>
    <row r="19" spans="1:14" ht="15.75" thickBot="1">
      <c r="A19" s="5" t="s">
        <v>36</v>
      </c>
      <c r="H19" s="22">
        <f>+H9+H16</f>
        <v>390768.67</v>
      </c>
      <c r="I19" s="4"/>
      <c r="J19" s="29"/>
      <c r="K19" s="12"/>
    </row>
    <row r="20" spans="1:14" ht="12" customHeight="1" thickTop="1">
      <c r="A20" s="5"/>
      <c r="H20" s="4"/>
      <c r="I20" s="4"/>
      <c r="J20" s="29"/>
      <c r="K20" s="12"/>
    </row>
    <row r="21" spans="1:14" ht="15">
      <c r="A21" s="28" t="s">
        <v>35</v>
      </c>
      <c r="F21" s="27"/>
      <c r="G21" s="26"/>
      <c r="H21" s="25"/>
      <c r="I21" s="24"/>
    </row>
    <row r="22" spans="1:14" ht="15">
      <c r="A22" s="5" t="s">
        <v>34</v>
      </c>
      <c r="H22" s="18">
        <f>SUM(H23:H25)</f>
        <v>28019.21</v>
      </c>
      <c r="I22" s="10"/>
    </row>
    <row r="23" spans="1:14" ht="15">
      <c r="B23" s="1" t="s">
        <v>10</v>
      </c>
      <c r="H23" s="10">
        <v>15698.24</v>
      </c>
      <c r="I23" s="10"/>
    </row>
    <row r="24" spans="1:14" ht="15">
      <c r="B24" s="1" t="s">
        <v>33</v>
      </c>
      <c r="H24" s="10">
        <v>11734.18</v>
      </c>
      <c r="I24" s="10"/>
    </row>
    <row r="25" spans="1:14" ht="15">
      <c r="A25" s="23"/>
      <c r="B25" s="1" t="s">
        <v>11</v>
      </c>
      <c r="F25" s="3">
        <v>6</v>
      </c>
      <c r="H25" s="10">
        <v>586.79</v>
      </c>
      <c r="I25" s="10"/>
      <c r="N25" s="1">
        <v>800</v>
      </c>
    </row>
    <row r="26" spans="1:14" ht="15.75" thickBot="1">
      <c r="A26" s="5" t="s">
        <v>32</v>
      </c>
      <c r="H26" s="22">
        <f>SUM(H23:H25)</f>
        <v>28019.21</v>
      </c>
      <c r="I26" s="4"/>
      <c r="J26" s="4"/>
      <c r="N26" s="1">
        <f>N25*6%</f>
        <v>48</v>
      </c>
    </row>
    <row r="27" spans="1:14" ht="12" customHeight="1" thickTop="1">
      <c r="A27" s="5"/>
      <c r="H27" s="4"/>
      <c r="I27" s="4"/>
      <c r="N27" s="1">
        <f>SUM(N25:N26)</f>
        <v>848</v>
      </c>
    </row>
    <row r="28" spans="1:14" ht="15">
      <c r="A28" s="5" t="s">
        <v>31</v>
      </c>
      <c r="E28" s="21"/>
      <c r="H28" s="20"/>
      <c r="I28" s="10"/>
      <c r="N28" s="1">
        <f>N27*5%</f>
        <v>42.400000000000006</v>
      </c>
    </row>
    <row r="29" spans="1:14" ht="15">
      <c r="A29" s="5" t="s">
        <v>30</v>
      </c>
      <c r="H29" s="18">
        <f>+H30</f>
        <v>325176</v>
      </c>
      <c r="I29" s="10"/>
      <c r="N29" s="1">
        <f>N27-N28</f>
        <v>805.6</v>
      </c>
    </row>
    <row r="30" spans="1:14" ht="15">
      <c r="B30" s="1" t="s">
        <v>12</v>
      </c>
      <c r="F30" s="3" t="s">
        <v>29</v>
      </c>
      <c r="H30" s="10">
        <v>325176</v>
      </c>
      <c r="I30" s="10"/>
    </row>
    <row r="31" spans="1:14" ht="12" customHeight="1">
      <c r="H31" s="10"/>
      <c r="I31" s="10"/>
    </row>
    <row r="32" spans="1:14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26725.870000000003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'Edo de Resultados'!I38</f>
        <v>19785.36</v>
      </c>
      <c r="I40" s="10"/>
      <c r="K40" s="12" t="s">
        <v>5</v>
      </c>
    </row>
    <row r="41" spans="1:11" ht="15">
      <c r="A41" s="5" t="s">
        <v>21</v>
      </c>
      <c r="H41" s="11">
        <f>H29+H32+H35+H38</f>
        <v>362749.46</v>
      </c>
      <c r="I41" s="10"/>
    </row>
    <row r="42" spans="1:11" ht="15.75" thickBot="1">
      <c r="A42" s="5" t="s">
        <v>20</v>
      </c>
      <c r="H42" s="9">
        <f>H22+H29+H32+H35+H38</f>
        <v>390768.67000000004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5" t="s">
        <v>19</v>
      </c>
      <c r="D46" s="55"/>
      <c r="E46" s="55"/>
      <c r="G46" s="56" t="s">
        <v>65</v>
      </c>
      <c r="H46" s="56"/>
      <c r="I46" s="4"/>
    </row>
    <row r="47" spans="1:11" ht="15">
      <c r="A47" s="5"/>
      <c r="C47" s="59" t="s">
        <v>18</v>
      </c>
      <c r="D47" s="59"/>
      <c r="E47" s="59"/>
      <c r="G47" s="57" t="s">
        <v>17</v>
      </c>
      <c r="H47" s="57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6" t="s">
        <v>16</v>
      </c>
      <c r="B50" s="56"/>
      <c r="C50" s="56"/>
      <c r="D50" s="56"/>
      <c r="E50" s="56"/>
      <c r="F50" s="56"/>
      <c r="G50" s="56"/>
      <c r="H50" s="56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K18" sqref="K18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2"/>
    </row>
    <row r="4" spans="1:13" ht="15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3"/>
    </row>
    <row r="5" spans="1:13" ht="15.75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2"/>
    </row>
    <row r="6" spans="1:13" ht="15.75" customHeight="1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3"/>
    </row>
    <row r="7" spans="1:13" ht="15.75" customHeight="1">
      <c r="A7" s="55" t="s">
        <v>67</v>
      </c>
      <c r="B7" s="55"/>
      <c r="C7" s="55"/>
      <c r="D7" s="55"/>
      <c r="E7" s="55"/>
      <c r="F7" s="55"/>
      <c r="G7" s="55"/>
      <c r="H7" s="55"/>
      <c r="I7" s="55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122666.66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90000</v>
      </c>
      <c r="J12" s="8"/>
    </row>
    <row r="13" spans="1:13">
      <c r="B13" s="1" t="s">
        <v>14</v>
      </c>
      <c r="G13" s="3"/>
      <c r="I13" s="47">
        <v>32666.66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117092.66</v>
      </c>
      <c r="J15" s="8"/>
    </row>
    <row r="16" spans="1:13">
      <c r="B16" s="1" t="s">
        <v>58</v>
      </c>
      <c r="G16" s="3"/>
      <c r="I16" s="44">
        <v>2373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114636.36+83.3</f>
        <v>114719.66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5574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19785.36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19785.36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19785.36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6" t="s">
        <v>19</v>
      </c>
      <c r="B43" s="56"/>
      <c r="C43" s="56"/>
      <c r="D43" s="56"/>
      <c r="E43" s="56" t="s">
        <v>65</v>
      </c>
      <c r="F43" s="56"/>
      <c r="G43" s="56"/>
      <c r="H43" s="56"/>
      <c r="I43" s="56"/>
      <c r="J43" s="38"/>
    </row>
    <row r="44" spans="1:12">
      <c r="A44" s="57" t="s">
        <v>18</v>
      </c>
      <c r="B44" s="57"/>
      <c r="C44" s="57"/>
      <c r="D44" s="57"/>
      <c r="E44" s="57" t="s">
        <v>17</v>
      </c>
      <c r="F44" s="57"/>
      <c r="G44" s="57"/>
      <c r="H44" s="57"/>
      <c r="I44" s="57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6" t="s">
        <v>16</v>
      </c>
      <c r="B47" s="56"/>
      <c r="C47" s="56"/>
      <c r="D47" s="56"/>
      <c r="E47" s="56"/>
      <c r="F47" s="56"/>
      <c r="G47" s="56"/>
      <c r="H47" s="56"/>
      <c r="I47" s="56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2022-08-29T20:08:55Z</dcterms:modified>
</cp:coreProperties>
</file>