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lsadevaloresv-my.sharepoint.com/personal/dmiranda_cedeval_com/Documents/Documentos/De trabajo/Estados Financieros CEDEVAL/2022/Pagina BVES/"/>
    </mc:Choice>
  </mc:AlternateContent>
  <xr:revisionPtr revIDLastSave="11" documentId="8_{00506B3B-E314-4C4B-ACEB-E88A159E204E}" xr6:coauthVersionLast="47" xr6:coauthVersionMax="47" xr10:uidLastSave="{BBA4DB0F-C2AF-4AC3-84B7-BAD855C4AFA6}"/>
  <bookViews>
    <workbookView xWindow="-110" yWindow="-110" windowWidth="19420" windowHeight="10300" xr2:uid="{1A3FC46F-E08E-4FC6-965B-012583164F72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3" i="1" l="1"/>
  <c r="C92" i="1"/>
  <c r="C91" i="1"/>
  <c r="C90" i="1"/>
  <c r="C89" i="1"/>
  <c r="C88" i="1"/>
  <c r="C87" i="1"/>
  <c r="C86" i="1"/>
  <c r="C83" i="1"/>
  <c r="C79" i="1"/>
  <c r="C78" i="1"/>
  <c r="C77" i="1"/>
  <c r="C76" i="1"/>
  <c r="C72" i="1"/>
  <c r="C71" i="1"/>
  <c r="C70" i="1"/>
  <c r="C69" i="1"/>
  <c r="C68" i="1"/>
  <c r="C66" i="1"/>
  <c r="C65" i="1"/>
  <c r="C64" i="1"/>
  <c r="C60" i="1"/>
  <c r="C59" i="1"/>
  <c r="C58" i="1"/>
  <c r="C55" i="1"/>
  <c r="C42" i="1"/>
  <c r="C40" i="1"/>
  <c r="C37" i="1"/>
  <c r="C35" i="1"/>
  <c r="C30" i="1"/>
  <c r="C24" i="1"/>
  <c r="C23" i="1" s="1"/>
  <c r="C16" i="1"/>
  <c r="C21" i="1" s="1"/>
  <c r="C6" i="1"/>
  <c r="C75" i="1" l="1"/>
  <c r="C57" i="1"/>
  <c r="C85" i="1"/>
  <c r="C63" i="1"/>
  <c r="C34" i="1"/>
  <c r="C97" i="1" l="1"/>
  <c r="C46" i="1"/>
  <c r="C96" i="1"/>
  <c r="C81" i="1"/>
  <c r="C99" i="1" l="1"/>
</calcChain>
</file>

<file path=xl/sharedStrings.xml><?xml version="1.0" encoding="utf-8"?>
<sst xmlns="http://schemas.openxmlformats.org/spreadsheetml/2006/main" count="109" uniqueCount="91">
  <si>
    <t>CENTRAL DE DEPOSITO DE VALORES, S.A. DE C.V.</t>
  </si>
  <si>
    <t>BALANCE GENERAL AL 30 DE JUNIO DE 2022</t>
  </si>
  <si>
    <t>(Cifras en US$)</t>
  </si>
  <si>
    <t>2022 JUNIO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</si>
  <si>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</si>
  <si>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</si>
  <si>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</si>
  <si>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</si>
  <si>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</si>
  <si>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</si>
  <si>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</si>
  <si>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</si>
  <si>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</si>
  <si>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</si>
  <si>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</si>
  <si>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</si>
  <si>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</si>
  <si>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Inmuebles</t>
  </si>
  <si>
    <t>Cuentas por cobrar a largo plazo</t>
  </si>
  <si>
    <t>Activos intangibles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</si>
  <si>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</si>
  <si>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</si>
  <si>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</si>
  <si>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</si>
  <si>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</si>
  <si>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</si>
  <si>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</si>
  <si>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</si>
  <si>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</si>
  <si>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</si>
  <si>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</si>
  <si>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</si>
  <si>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</si>
  <si>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</si>
  <si>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</si>
  <si>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</si>
  <si>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</si>
  <si>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</si>
  <si>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</si>
  <si>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</si>
  <si>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</si>
  <si>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</si>
  <si>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</si>
  <si>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ESTADO DE RESULTADO ACUMULADO  ENERO - DICIEMBRE 2022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</si>
  <si>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</si>
  <si>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</si>
  <si>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</si>
  <si>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</si>
  <si>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</si>
  <si>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</si>
  <si>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</si>
  <si>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</si>
  <si>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</si>
  <si>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</si>
  <si>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</si>
  <si>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</si>
  <si>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</si>
  <si>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</si>
  <si>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</si>
  <si>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</si>
  <si>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</si>
  <si>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</si>
  <si>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</si>
  <si>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</si>
  <si>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</si>
  <si>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</si>
  <si>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</si>
  <si>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</si>
  <si>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</si>
  <si>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</si>
  <si>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</si>
  <si>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</si>
  <si>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</si>
  <si>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</si>
  <si>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</si>
  <si>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</si>
  <si>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</si>
  <si>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</si>
  <si>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</si>
  <si>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</si>
  <si>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</si>
  <si>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</si>
  <si>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PROVISIÓN PARA INCOBRABILIDAD DE CUENTAS Y DOCUMENTOS POR COBRAR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</si>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</sst>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62"/>
      <name val="Calibri"/>
      <family val="2"/>
      <scheme val="minor"/>
    </font>
    <font>
      <b/>
      <sz val="12"/>
      <color indexed="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center"/>
    </xf>
    <xf numFmtId="9" fontId="3" fillId="0" borderId="0" xfId="3" applyFont="1" applyBorder="1"/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4" fontId="3" fillId="0" borderId="0" xfId="0" applyNumberFormat="1" applyFont="1"/>
    <xf numFmtId="0" fontId="2" fillId="0" borderId="0" xfId="0" applyFont="1"/>
    <xf numFmtId="164" fontId="3" fillId="0" borderId="0" xfId="2" applyNumberFormat="1" applyFont="1" applyFill="1"/>
    <xf numFmtId="164" fontId="2" fillId="0" borderId="0" xfId="1" applyNumberFormat="1" applyFont="1" applyFill="1"/>
    <xf numFmtId="164" fontId="3" fillId="0" borderId="0" xfId="1" applyNumberFormat="1" applyFont="1" applyFill="1"/>
    <xf numFmtId="164" fontId="3" fillId="0" borderId="0" xfId="0" applyNumberFormat="1" applyFont="1"/>
    <xf numFmtId="0" fontId="3" fillId="0" borderId="0" xfId="0" quotePrefix="1" applyFont="1" applyAlignment="1">
      <alignment horizontal="left"/>
    </xf>
    <xf numFmtId="43" fontId="3" fillId="0" borderId="2" xfId="1" applyFont="1" applyFill="1" applyBorder="1"/>
    <xf numFmtId="4" fontId="5" fillId="0" borderId="0" xfId="0" applyNumberFormat="1" applyFont="1"/>
    <xf numFmtId="0" fontId="2" fillId="0" borderId="0" xfId="0" quotePrefix="1" applyFont="1" applyAlignment="1">
      <alignment horizontal="left"/>
    </xf>
    <xf numFmtId="164" fontId="3" fillId="0" borderId="0" xfId="1" applyNumberFormat="1" applyFont="1" applyFill="1" applyBorder="1"/>
    <xf numFmtId="164" fontId="2" fillId="0" borderId="0" xfId="1" applyNumberFormat="1" applyFont="1" applyFill="1" applyBorder="1"/>
    <xf numFmtId="164" fontId="3" fillId="0" borderId="2" xfId="1" applyNumberFormat="1" applyFont="1" applyFill="1" applyBorder="1"/>
    <xf numFmtId="164" fontId="2" fillId="0" borderId="3" xfId="1" applyNumberFormat="1" applyFont="1" applyFill="1" applyBorder="1"/>
    <xf numFmtId="4" fontId="6" fillId="0" borderId="0" xfId="0" applyNumberFormat="1" applyFont="1"/>
    <xf numFmtId="164" fontId="2" fillId="0" borderId="2" xfId="1" applyNumberFormat="1" applyFont="1" applyFill="1" applyBorder="1"/>
    <xf numFmtId="43" fontId="3" fillId="0" borderId="0" xfId="0" applyNumberFormat="1" applyFont="1"/>
    <xf numFmtId="164" fontId="3" fillId="0" borderId="0" xfId="0" applyNumberFormat="1" applyFont="1" applyAlignment="1">
      <alignment horizontal="center"/>
    </xf>
    <xf numFmtId="164" fontId="2" fillId="0" borderId="0" xfId="0" applyNumberFormat="1" applyFont="1"/>
    <xf numFmtId="164" fontId="2" fillId="0" borderId="5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0" fontId="3" fillId="0" borderId="0" xfId="0" applyFont="1" applyAlignment="1">
      <alignment horizontal="righ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dmiranda_cedeval_com/Documents/Documentos/De%20trabajo/Estados%20Financieros%20CEDEVAL/2022/EF%20JUNIO%202022%20V06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BG_ER"/>
      <sheetName val="BG2"/>
      <sheetName val="IngC"/>
      <sheetName val="GtoC"/>
      <sheetName val="ERC"/>
      <sheetName val="I Msual"/>
      <sheetName val="G Msual"/>
      <sheetName val="R Msual"/>
      <sheetName val="Pres Ing"/>
      <sheetName val="Pres Gto"/>
      <sheetName val="Pres Res"/>
      <sheetName val="Ing Real 21"/>
      <sheetName val="Gto Real 21"/>
      <sheetName val="Res Real 21"/>
      <sheetName val="Grafik (2)"/>
      <sheetName val="ER Pres"/>
      <sheetName val="Miles2"/>
      <sheetName val="ER ACUM PRES"/>
      <sheetName val="Acum"/>
      <sheetName val="BG_ER (2)"/>
      <sheetName val="GASTOS"/>
      <sheetName val="INGRE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O9">
            <v>709839.04</v>
          </cell>
        </row>
        <row r="10">
          <cell r="O10">
            <v>8632.25</v>
          </cell>
        </row>
        <row r="11">
          <cell r="O11">
            <v>4800</v>
          </cell>
        </row>
        <row r="15">
          <cell r="O15">
            <v>71156.58</v>
          </cell>
        </row>
        <row r="16">
          <cell r="O16">
            <v>29429.040000000001</v>
          </cell>
        </row>
        <row r="17">
          <cell r="O17">
            <v>20007.239999999998</v>
          </cell>
        </row>
        <row r="19">
          <cell r="O19">
            <v>220481.45</v>
          </cell>
        </row>
        <row r="20">
          <cell r="O20">
            <v>30164.02</v>
          </cell>
        </row>
        <row r="21">
          <cell r="O21">
            <v>161032.76</v>
          </cell>
        </row>
        <row r="22">
          <cell r="O22">
            <v>12665.24</v>
          </cell>
        </row>
        <row r="23">
          <cell r="O23">
            <v>2289.9</v>
          </cell>
        </row>
        <row r="26">
          <cell r="O26">
            <v>4166.3599999999997</v>
          </cell>
        </row>
        <row r="27">
          <cell r="O27">
            <v>0</v>
          </cell>
        </row>
        <row r="28">
          <cell r="O28">
            <v>1412.76</v>
          </cell>
        </row>
        <row r="29">
          <cell r="O29">
            <v>0</v>
          </cell>
        </row>
        <row r="33">
          <cell r="O33">
            <v>75331.16</v>
          </cell>
        </row>
        <row r="36">
          <cell r="O36">
            <v>321.13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7313.1699999999992</v>
          </cell>
        </row>
        <row r="40">
          <cell r="O40">
            <v>0</v>
          </cell>
        </row>
        <row r="41">
          <cell r="O41">
            <v>0</v>
          </cell>
        </row>
        <row r="43">
          <cell r="O43">
            <v>139.26</v>
          </cell>
        </row>
        <row r="44">
          <cell r="O44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CCB22-F1CE-4BC7-968D-222CF128A1C3}">
  <dimension ref="A1:H110"/>
  <sheetViews>
    <sheetView showGridLines="0" tabSelected="1" topLeftCell="A37" workbookViewId="0">
      <selection activeCell="B49" sqref="B49"/>
    </sheetView>
  </sheetViews>
  <sheetFormatPr baseColWidth="10" defaultColWidth="13.6328125" defaultRowHeight="14.25" customHeight="1" x14ac:dyDescent="0.35"/>
  <cols>
    <col min="1" max="1" width="5.54296875" style="3" customWidth="1"/>
    <col min="2" max="2" width="62" style="3" customWidth="1"/>
    <col min="3" max="3" width="20.6328125" style="17" bestFit="1" customWidth="1"/>
    <col min="4" max="4" width="13.54296875" style="3" customWidth="1"/>
    <col min="5" max="16384" width="13.6328125" style="3"/>
  </cols>
  <sheetData>
    <row r="1" spans="1:4" ht="14.25" customHeight="1" x14ac:dyDescent="0.35">
      <c r="A1" s="1" t="s">
        <v>0</v>
      </c>
      <c r="B1" s="2"/>
      <c r="C1" s="2"/>
    </row>
    <row r="2" spans="1:4" ht="14.25" customHeight="1" x14ac:dyDescent="0.35">
      <c r="A2" s="4" t="s">
        <v>1</v>
      </c>
      <c r="B2" s="5"/>
      <c r="C2" s="5"/>
      <c r="D2" s="6"/>
    </row>
    <row r="3" spans="1:4" ht="14.25" customHeight="1" x14ac:dyDescent="0.35">
      <c r="A3" s="4" t="s">
        <v>2</v>
      </c>
      <c r="B3" s="7"/>
      <c r="C3" s="7"/>
      <c r="D3" s="6"/>
    </row>
    <row r="4" spans="1:4" ht="14.25" customHeight="1" thickBot="1" x14ac:dyDescent="0.4">
      <c r="A4" s="8"/>
      <c r="B4" s="9"/>
      <c r="C4" s="10" t="s">
        <v>3</v>
      </c>
      <c r="D4" s="12"/>
    </row>
    <row r="5" spans="1:4" ht="14.25" customHeight="1" x14ac:dyDescent="0.35">
      <c r="A5" s="13" t="s">
        <v>4</v>
      </c>
      <c r="C5" s="14"/>
      <c r="D5" s="6"/>
    </row>
    <row r="6" spans="1:4" ht="14.25" customHeight="1" x14ac:dyDescent="0.35">
      <c r="A6" s="13" t="s">
        <v>5</v>
      </c>
      <c r="C6" s="15">
        <f>SUM(C7:C15)</f>
        <v>2815405.6</v>
      </c>
      <c r="D6" s="6"/>
    </row>
    <row r="7" spans="1:4" ht="14.25" customHeight="1" x14ac:dyDescent="0.35">
      <c r="A7" s="13"/>
      <c r="B7" s="3" t="s">
        <v>6</v>
      </c>
      <c r="C7" s="16">
        <v>300</v>
      </c>
      <c r="D7" s="6"/>
    </row>
    <row r="8" spans="1:4" ht="14.25" customHeight="1" x14ac:dyDescent="0.35">
      <c r="A8" s="13"/>
      <c r="B8" s="18" t="s">
        <v>7</v>
      </c>
      <c r="C8" s="17">
        <v>183696.57</v>
      </c>
      <c r="D8" s="6"/>
    </row>
    <row r="9" spans="1:4" ht="14.25" customHeight="1" x14ac:dyDescent="0.35">
      <c r="A9" s="13"/>
      <c r="B9" s="4" t="s">
        <v>8</v>
      </c>
      <c r="C9" s="17">
        <v>134283.15</v>
      </c>
      <c r="D9" s="12"/>
    </row>
    <row r="10" spans="1:4" ht="14.25" customHeight="1" x14ac:dyDescent="0.35">
      <c r="A10" s="13"/>
      <c r="B10" s="3" t="s">
        <v>9</v>
      </c>
      <c r="C10" s="17">
        <v>2243314.62</v>
      </c>
      <c r="D10" s="12"/>
    </row>
    <row r="11" spans="1:4" ht="14.25" customHeight="1" x14ac:dyDescent="0.35">
      <c r="A11" s="13"/>
      <c r="B11" s="18" t="s">
        <v>10</v>
      </c>
      <c r="C11" s="17">
        <v>170472.16</v>
      </c>
      <c r="D11" s="12"/>
    </row>
    <row r="12" spans="1:4" ht="14.25" customHeight="1" x14ac:dyDescent="0.35">
      <c r="A12" s="13"/>
      <c r="B12" s="18" t="s">
        <v>11</v>
      </c>
      <c r="C12" s="17">
        <v>1098.02</v>
      </c>
      <c r="D12" s="12"/>
    </row>
    <row r="13" spans="1:4" ht="14.25" customHeight="1" x14ac:dyDescent="0.35">
      <c r="A13" s="13"/>
      <c r="B13" s="3" t="s">
        <v>12</v>
      </c>
      <c r="C13" s="17">
        <v>18650.37</v>
      </c>
      <c r="D13" s="12"/>
    </row>
    <row r="14" spans="1:4" ht="14.25" customHeight="1" x14ac:dyDescent="0.35">
      <c r="A14" s="13"/>
      <c r="B14" s="3" t="s">
        <v>13</v>
      </c>
      <c r="C14" s="16">
        <v>17052.77</v>
      </c>
      <c r="D14" s="12"/>
    </row>
    <row r="15" spans="1:4" ht="14.25" customHeight="1" x14ac:dyDescent="0.35">
      <c r="A15" s="13"/>
      <c r="B15" s="3" t="s">
        <v>14</v>
      </c>
      <c r="C15" s="19">
        <v>46537.94</v>
      </c>
      <c r="D15" s="20"/>
    </row>
    <row r="16" spans="1:4" ht="14.25" customHeight="1" x14ac:dyDescent="0.35">
      <c r="A16" s="21" t="s">
        <v>15</v>
      </c>
      <c r="C16" s="15">
        <f>SUM(C17:C20)</f>
        <v>17918.489999999998</v>
      </c>
      <c r="D16" s="12"/>
    </row>
    <row r="17" spans="1:8" ht="14.25" customHeight="1" x14ac:dyDescent="0.35">
      <c r="A17" s="13"/>
      <c r="B17" s="3" t="s">
        <v>16</v>
      </c>
      <c r="C17" s="16">
        <v>10912.82</v>
      </c>
      <c r="D17" s="12"/>
    </row>
    <row r="18" spans="1:8" ht="14.25" customHeight="1" x14ac:dyDescent="0.35">
      <c r="A18" s="13"/>
      <c r="B18" s="3" t="s">
        <v>17</v>
      </c>
      <c r="C18" s="16">
        <v>0</v>
      </c>
      <c r="D18" s="12"/>
    </row>
    <row r="19" spans="1:8" ht="14.25" customHeight="1" x14ac:dyDescent="0.35">
      <c r="A19" s="13"/>
      <c r="B19" s="3" t="s">
        <v>18</v>
      </c>
      <c r="C19" s="22">
        <v>0</v>
      </c>
      <c r="D19" s="12"/>
    </row>
    <row r="20" spans="1:8" ht="13.5" customHeight="1" x14ac:dyDescent="0.35">
      <c r="A20" s="13"/>
      <c r="B20" s="3" t="s">
        <v>19</v>
      </c>
      <c r="C20" s="19">
        <v>7005.67</v>
      </c>
      <c r="D20" s="12"/>
    </row>
    <row r="21" spans="1:8" ht="14.25" customHeight="1" thickBot="1" x14ac:dyDescent="0.4">
      <c r="A21" s="13"/>
      <c r="B21" s="13" t="s">
        <v>20</v>
      </c>
      <c r="C21" s="25">
        <f>C16+C6</f>
        <v>2833324.0900000003</v>
      </c>
      <c r="D21" s="20"/>
      <c r="E21" s="17"/>
    </row>
    <row r="22" spans="1:8" ht="14.25" customHeight="1" thickTop="1" x14ac:dyDescent="0.35">
      <c r="A22" s="13"/>
      <c r="C22" s="16"/>
      <c r="D22" s="20"/>
    </row>
    <row r="23" spans="1:8" ht="14.25" customHeight="1" x14ac:dyDescent="0.35">
      <c r="A23" s="13" t="s">
        <v>21</v>
      </c>
      <c r="C23" s="15">
        <f>C24+C30</f>
        <v>205110.47999999998</v>
      </c>
      <c r="D23" s="20"/>
      <c r="F23" s="12"/>
      <c r="G23" s="12"/>
      <c r="H23" s="12"/>
    </row>
    <row r="24" spans="1:8" ht="14.25" customHeight="1" x14ac:dyDescent="0.35">
      <c r="A24" s="13" t="s">
        <v>22</v>
      </c>
      <c r="C24" s="23">
        <f>SUM(C25:C29)</f>
        <v>167601.87</v>
      </c>
      <c r="D24" s="12"/>
      <c r="F24" s="12"/>
      <c r="G24" s="12"/>
      <c r="H24" s="12"/>
    </row>
    <row r="25" spans="1:8" ht="14.25" customHeight="1" x14ac:dyDescent="0.35">
      <c r="A25" s="13"/>
      <c r="B25" s="3" t="s">
        <v>23</v>
      </c>
      <c r="C25" s="22">
        <v>5825.92</v>
      </c>
      <c r="D25" s="12"/>
      <c r="F25" s="12"/>
      <c r="G25" s="12"/>
      <c r="H25" s="12"/>
    </row>
    <row r="26" spans="1:8" ht="14.25" customHeight="1" x14ac:dyDescent="0.35">
      <c r="A26" s="13"/>
      <c r="B26" s="18" t="s">
        <v>24</v>
      </c>
      <c r="C26" s="16">
        <v>26232.49</v>
      </c>
      <c r="D26" s="26"/>
      <c r="F26" s="12"/>
      <c r="G26" s="12"/>
      <c r="H26" s="12"/>
    </row>
    <row r="27" spans="1:8" ht="14.25" customHeight="1" x14ac:dyDescent="0.35">
      <c r="A27" s="13"/>
      <c r="B27" s="3" t="s">
        <v>25</v>
      </c>
      <c r="C27" s="17">
        <v>20018.77</v>
      </c>
      <c r="D27" s="12"/>
      <c r="F27" s="12"/>
      <c r="G27" s="12"/>
      <c r="H27" s="12"/>
    </row>
    <row r="28" spans="1:8" ht="14.25" customHeight="1" x14ac:dyDescent="0.35">
      <c r="A28" s="13"/>
      <c r="B28" s="3" t="s">
        <v>26</v>
      </c>
      <c r="C28" s="16">
        <v>26509.65</v>
      </c>
      <c r="D28" s="12"/>
      <c r="F28" s="12"/>
      <c r="G28" s="12"/>
      <c r="H28" s="12"/>
    </row>
    <row r="29" spans="1:8" ht="14.25" customHeight="1" x14ac:dyDescent="0.35">
      <c r="A29" s="13"/>
      <c r="B29" s="3" t="s">
        <v>27</v>
      </c>
      <c r="C29" s="16">
        <v>89015.039999999994</v>
      </c>
      <c r="D29" s="12"/>
      <c r="F29" s="12"/>
      <c r="G29" s="12"/>
      <c r="H29" s="12"/>
    </row>
    <row r="30" spans="1:8" ht="14.25" customHeight="1" x14ac:dyDescent="0.35">
      <c r="A30" s="13" t="s">
        <v>28</v>
      </c>
      <c r="C30" s="27">
        <f>SUM(C31:C32)</f>
        <v>37508.61</v>
      </c>
      <c r="D30" s="12"/>
      <c r="F30" s="12"/>
      <c r="G30" s="12"/>
      <c r="H30" s="12"/>
    </row>
    <row r="31" spans="1:8" ht="14.25" customHeight="1" x14ac:dyDescent="0.35">
      <c r="A31" s="13"/>
      <c r="B31" s="3" t="s">
        <v>29</v>
      </c>
      <c r="C31" s="16">
        <v>0</v>
      </c>
      <c r="D31" s="12"/>
      <c r="F31" s="12"/>
      <c r="G31" s="12"/>
      <c r="H31" s="12"/>
    </row>
    <row r="32" spans="1:8" ht="14.25" customHeight="1" x14ac:dyDescent="0.35">
      <c r="A32" s="13"/>
      <c r="B32" s="18" t="s">
        <v>30</v>
      </c>
      <c r="C32" s="24">
        <v>37508.61</v>
      </c>
      <c r="D32" s="12"/>
      <c r="F32" s="12"/>
      <c r="G32" s="12"/>
      <c r="H32" s="12"/>
    </row>
    <row r="33" spans="1:8" ht="14.25" customHeight="1" x14ac:dyDescent="0.35">
      <c r="A33" s="13"/>
      <c r="C33" s="16"/>
      <c r="D33" s="12"/>
      <c r="F33" s="12"/>
      <c r="G33" s="12"/>
      <c r="H33" s="12"/>
    </row>
    <row r="34" spans="1:8" ht="14.25" customHeight="1" x14ac:dyDescent="0.35">
      <c r="A34" s="13" t="s">
        <v>31</v>
      </c>
      <c r="C34" s="15">
        <f>C35+C37+C42+C40</f>
        <v>2628213.61</v>
      </c>
      <c r="D34" s="12"/>
      <c r="F34" s="12"/>
      <c r="G34" s="12"/>
      <c r="H34" s="12"/>
    </row>
    <row r="35" spans="1:8" ht="14.25" customHeight="1" x14ac:dyDescent="0.35">
      <c r="A35" s="13" t="s">
        <v>32</v>
      </c>
      <c r="C35" s="15">
        <f>SUM(C36:C36)</f>
        <v>2000000</v>
      </c>
      <c r="D35" s="12"/>
    </row>
    <row r="36" spans="1:8" ht="14.25" customHeight="1" x14ac:dyDescent="0.35">
      <c r="A36" s="13"/>
      <c r="B36" s="3" t="s">
        <v>33</v>
      </c>
      <c r="C36" s="16">
        <v>2000000</v>
      </c>
      <c r="D36" s="12"/>
    </row>
    <row r="37" spans="1:8" ht="14.25" customHeight="1" x14ac:dyDescent="0.35">
      <c r="A37" s="13" t="s">
        <v>34</v>
      </c>
      <c r="C37" s="15">
        <f>SUM(C38:C39)</f>
        <v>417777.91999999998</v>
      </c>
      <c r="D37" s="12"/>
    </row>
    <row r="38" spans="1:8" ht="14.25" customHeight="1" x14ac:dyDescent="0.35">
      <c r="A38" s="13"/>
      <c r="B38" s="3" t="s">
        <v>35</v>
      </c>
      <c r="C38" s="22">
        <v>296627.55</v>
      </c>
      <c r="D38" s="12"/>
    </row>
    <row r="39" spans="1:8" ht="14.25" customHeight="1" x14ac:dyDescent="0.35">
      <c r="A39" s="13"/>
      <c r="B39" s="3" t="s">
        <v>36</v>
      </c>
      <c r="C39" s="22">
        <v>121150.37</v>
      </c>
      <c r="D39" s="12"/>
    </row>
    <row r="40" spans="1:8" ht="14.25" customHeight="1" x14ac:dyDescent="0.35">
      <c r="A40" s="13" t="s">
        <v>37</v>
      </c>
      <c r="C40" s="15">
        <f>SUM(C41:C41)</f>
        <v>-49308.54</v>
      </c>
      <c r="D40" s="12"/>
    </row>
    <row r="41" spans="1:8" ht="14.25" customHeight="1" x14ac:dyDescent="0.35">
      <c r="A41" s="13"/>
      <c r="B41" s="3" t="s">
        <v>38</v>
      </c>
      <c r="C41" s="22">
        <v>-49308.54</v>
      </c>
      <c r="D41" s="12"/>
    </row>
    <row r="42" spans="1:8" ht="14.25" customHeight="1" x14ac:dyDescent="0.35">
      <c r="A42" s="13" t="s">
        <v>39</v>
      </c>
      <c r="C42" s="15">
        <f>+C44+C43</f>
        <v>259744.23</v>
      </c>
      <c r="D42" s="26"/>
    </row>
    <row r="43" spans="1:8" ht="14.25" customHeight="1" x14ac:dyDescent="0.35">
      <c r="A43" s="13"/>
      <c r="B43" s="18" t="s">
        <v>40</v>
      </c>
      <c r="C43" s="16">
        <v>83961.06</v>
      </c>
      <c r="D43" s="12"/>
    </row>
    <row r="44" spans="1:8" ht="14.25" customHeight="1" x14ac:dyDescent="0.35">
      <c r="A44" s="13"/>
      <c r="B44" s="3" t="s">
        <v>41</v>
      </c>
      <c r="C44" s="24">
        <v>175783.17</v>
      </c>
      <c r="D44" s="12"/>
    </row>
    <row r="45" spans="1:8" ht="14.25" customHeight="1" x14ac:dyDescent="0.35">
      <c r="A45" s="13"/>
      <c r="C45" s="16"/>
      <c r="D45" s="12"/>
    </row>
    <row r="46" spans="1:8" ht="14.25" customHeight="1" thickBot="1" x14ac:dyDescent="0.4">
      <c r="A46" s="13"/>
      <c r="B46" s="13" t="s">
        <v>42</v>
      </c>
      <c r="C46" s="25">
        <f>C34+C23</f>
        <v>2833324.09</v>
      </c>
      <c r="D46" s="12"/>
    </row>
    <row r="47" spans="1:8" ht="14.25" customHeight="1" thickTop="1" x14ac:dyDescent="0.35">
      <c r="A47" s="13"/>
      <c r="C47" s="16"/>
      <c r="D47" s="12"/>
      <c r="E47" s="17"/>
    </row>
    <row r="48" spans="1:8" ht="14.25" customHeight="1" x14ac:dyDescent="0.35">
      <c r="A48" s="13"/>
      <c r="C48" s="23"/>
      <c r="D48" s="12"/>
    </row>
    <row r="49" spans="1:4" ht="14.25" customHeight="1" x14ac:dyDescent="0.35">
      <c r="A49" s="13"/>
      <c r="C49" s="16"/>
      <c r="D49" s="12"/>
    </row>
    <row r="52" spans="1:4" ht="14.25" customHeight="1" x14ac:dyDescent="0.35">
      <c r="A52" s="1" t="s">
        <v>0</v>
      </c>
      <c r="B52" s="2"/>
      <c r="C52" s="2"/>
    </row>
    <row r="53" spans="1:4" ht="14.25" customHeight="1" x14ac:dyDescent="0.35">
      <c r="A53" s="4" t="s">
        <v>43</v>
      </c>
      <c r="B53" s="5"/>
      <c r="C53" s="5"/>
    </row>
    <row r="54" spans="1:4" ht="14.25" customHeight="1" x14ac:dyDescent="0.35">
      <c r="A54" s="7"/>
      <c r="B54" s="29" t="s">
        <v>2</v>
      </c>
      <c r="C54" s="29"/>
    </row>
    <row r="55" spans="1:4" ht="14.25" customHeight="1" thickBot="1" x14ac:dyDescent="0.4">
      <c r="A55" s="8"/>
      <c r="B55" s="9"/>
      <c r="C55" s="11" t="str">
        <f>C4</f>
        <v>2022 JUNIO</v>
      </c>
    </row>
    <row r="57" spans="1:4" ht="14.25" customHeight="1" x14ac:dyDescent="0.35">
      <c r="A57" s="1" t="s">
        <v>44</v>
      </c>
      <c r="B57" s="1" t="s">
        <v>45</v>
      </c>
      <c r="C57" s="30">
        <f>SUM(C58:C60)</f>
        <v>723271.29</v>
      </c>
    </row>
    <row r="58" spans="1:4" ht="14.25" customHeight="1" x14ac:dyDescent="0.35">
      <c r="A58" s="4" t="s">
        <v>46</v>
      </c>
      <c r="B58" s="18" t="s">
        <v>47</v>
      </c>
      <c r="C58" s="17">
        <f>'[1]R Msual'!O9</f>
        <v>709839.04</v>
      </c>
      <c r="D58" s="28"/>
    </row>
    <row r="59" spans="1:4" ht="14.25" customHeight="1" x14ac:dyDescent="0.35">
      <c r="A59" s="4" t="s">
        <v>48</v>
      </c>
      <c r="B59" s="4" t="s">
        <v>49</v>
      </c>
      <c r="C59" s="17">
        <f>'[1]R Msual'!O10</f>
        <v>8632.25</v>
      </c>
    </row>
    <row r="60" spans="1:4" ht="14.25" customHeight="1" x14ac:dyDescent="0.35">
      <c r="A60" s="4" t="s">
        <v>50</v>
      </c>
      <c r="B60" s="4" t="s">
        <v>51</v>
      </c>
      <c r="C60" s="17">
        <f>'[1]R Msual'!O11</f>
        <v>4800</v>
      </c>
    </row>
    <row r="61" spans="1:4" ht="14.25" customHeight="1" x14ac:dyDescent="0.35">
      <c r="A61" s="18" t="s">
        <v>52</v>
      </c>
      <c r="B61" s="4" t="s">
        <v>53</v>
      </c>
      <c r="C61" s="17">
        <v>0</v>
      </c>
    </row>
    <row r="63" spans="1:4" ht="14.25" customHeight="1" x14ac:dyDescent="0.35">
      <c r="A63" s="1" t="s">
        <v>44</v>
      </c>
      <c r="B63" s="1" t="s">
        <v>54</v>
      </c>
      <c r="C63" s="30">
        <f>SUM(C64:C72)</f>
        <v>547226.2300000001</v>
      </c>
    </row>
    <row r="64" spans="1:4" ht="14.25" customHeight="1" x14ac:dyDescent="0.35">
      <c r="A64" s="4" t="s">
        <v>46</v>
      </c>
      <c r="B64" s="4" t="s">
        <v>55</v>
      </c>
      <c r="C64" s="17">
        <f>'[1]R Msual'!O15</f>
        <v>71156.58</v>
      </c>
    </row>
    <row r="65" spans="1:4" ht="14.25" customHeight="1" x14ac:dyDescent="0.35">
      <c r="A65" s="4" t="s">
        <v>48</v>
      </c>
      <c r="B65" s="4" t="s">
        <v>56</v>
      </c>
      <c r="C65" s="17">
        <f>'[1]R Msual'!O16</f>
        <v>29429.040000000001</v>
      </c>
    </row>
    <row r="66" spans="1:4" ht="14.25" customHeight="1" x14ac:dyDescent="0.35">
      <c r="A66" s="4" t="s">
        <v>50</v>
      </c>
      <c r="B66" s="4" t="s">
        <v>57</v>
      </c>
      <c r="C66" s="17">
        <f>'[1]R Msual'!O17</f>
        <v>20007.239999999998</v>
      </c>
    </row>
    <row r="67" spans="1:4" ht="14.25" customHeight="1" x14ac:dyDescent="0.35">
      <c r="A67" s="4" t="s">
        <v>52</v>
      </c>
      <c r="B67" s="4" t="s">
        <v>58</v>
      </c>
      <c r="C67" s="17">
        <v>0</v>
      </c>
    </row>
    <row r="68" spans="1:4" ht="14.25" customHeight="1" x14ac:dyDescent="0.35">
      <c r="A68" s="4" t="s">
        <v>59</v>
      </c>
      <c r="B68" s="4" t="s">
        <v>60</v>
      </c>
      <c r="C68" s="17">
        <f>'[1]R Msual'!O19</f>
        <v>220481.45</v>
      </c>
      <c r="D68" s="17"/>
    </row>
    <row r="69" spans="1:4" ht="14.25" customHeight="1" x14ac:dyDescent="0.35">
      <c r="A69" s="4" t="s">
        <v>61</v>
      </c>
      <c r="B69" s="4" t="s">
        <v>62</v>
      </c>
      <c r="C69" s="17">
        <f>'[1]R Msual'!O20</f>
        <v>30164.02</v>
      </c>
      <c r="D69" s="17"/>
    </row>
    <row r="70" spans="1:4" ht="14.25" customHeight="1" x14ac:dyDescent="0.35">
      <c r="A70" s="4" t="s">
        <v>63</v>
      </c>
      <c r="B70" s="4" t="s">
        <v>64</v>
      </c>
      <c r="C70" s="17">
        <f>'[1]R Msual'!O21</f>
        <v>161032.76</v>
      </c>
      <c r="D70" s="17"/>
    </row>
    <row r="71" spans="1:4" ht="14.25" customHeight="1" x14ac:dyDescent="0.35">
      <c r="A71" s="4" t="s">
        <v>65</v>
      </c>
      <c r="B71" s="4" t="s">
        <v>66</v>
      </c>
      <c r="C71" s="17">
        <f>'[1]R Msual'!O22</f>
        <v>12665.24</v>
      </c>
      <c r="D71" s="17"/>
    </row>
    <row r="72" spans="1:4" ht="14.25" customHeight="1" x14ac:dyDescent="0.35">
      <c r="A72" s="4" t="s">
        <v>67</v>
      </c>
      <c r="B72" s="4" t="s">
        <v>68</v>
      </c>
      <c r="C72" s="17">
        <f>'[1]R Msual'!O23</f>
        <v>2289.9</v>
      </c>
      <c r="D72" s="17"/>
    </row>
    <row r="73" spans="1:4" ht="14.25" customHeight="1" x14ac:dyDescent="0.35">
      <c r="A73" s="4"/>
      <c r="B73" s="4"/>
    </row>
    <row r="74" spans="1:4" ht="14.25" customHeight="1" x14ac:dyDescent="0.35">
      <c r="A74" s="4"/>
      <c r="B74" s="4"/>
    </row>
    <row r="75" spans="1:4" ht="14.25" customHeight="1" x14ac:dyDescent="0.35">
      <c r="A75" s="1" t="s">
        <v>44</v>
      </c>
      <c r="B75" s="1" t="s">
        <v>69</v>
      </c>
      <c r="C75" s="30">
        <f>SUM(C76:C79)</f>
        <v>5579.12</v>
      </c>
    </row>
    <row r="76" spans="1:4" ht="14.25" customHeight="1" x14ac:dyDescent="0.35">
      <c r="A76" s="4" t="s">
        <v>46</v>
      </c>
      <c r="B76" s="18" t="s">
        <v>70</v>
      </c>
      <c r="C76" s="17">
        <f>'[1]R Msual'!O26</f>
        <v>4166.3599999999997</v>
      </c>
    </row>
    <row r="77" spans="1:4" ht="14.25" customHeight="1" x14ac:dyDescent="0.35">
      <c r="A77" s="4" t="s">
        <v>48</v>
      </c>
      <c r="B77" s="4" t="s">
        <v>71</v>
      </c>
      <c r="C77" s="17">
        <f>'[1]R Msual'!O27</f>
        <v>0</v>
      </c>
    </row>
    <row r="78" spans="1:4" ht="14.25" customHeight="1" x14ac:dyDescent="0.35">
      <c r="A78" s="4" t="s">
        <v>50</v>
      </c>
      <c r="B78" s="4" t="s">
        <v>72</v>
      </c>
      <c r="C78" s="17">
        <f>'[1]R Msual'!O28</f>
        <v>1412.76</v>
      </c>
    </row>
    <row r="79" spans="1:4" ht="14.25" customHeight="1" x14ac:dyDescent="0.35">
      <c r="A79" s="4"/>
      <c r="B79" s="4"/>
      <c r="C79" s="17">
        <f>'[1]R Msual'!O29</f>
        <v>0</v>
      </c>
    </row>
    <row r="80" spans="1:4" ht="14.25" customHeight="1" x14ac:dyDescent="0.35">
      <c r="A80" s="4"/>
      <c r="B80" s="4"/>
    </row>
    <row r="81" spans="1:8" ht="14.25" customHeight="1" thickBot="1" x14ac:dyDescent="0.4">
      <c r="A81" s="4"/>
      <c r="B81" s="1" t="s">
        <v>73</v>
      </c>
      <c r="C81" s="31">
        <f>C57-C63-C75</f>
        <v>170465.93999999994</v>
      </c>
    </row>
    <row r="82" spans="1:8" ht="14.25" customHeight="1" thickTop="1" x14ac:dyDescent="0.35">
      <c r="A82" s="4"/>
      <c r="B82" s="1"/>
    </row>
    <row r="83" spans="1:8" ht="14.25" customHeight="1" x14ac:dyDescent="0.35">
      <c r="A83" s="4" t="s">
        <v>74</v>
      </c>
      <c r="B83" s="1" t="s">
        <v>75</v>
      </c>
      <c r="C83" s="30">
        <f>'[1]R Msual'!O33</f>
        <v>75331.16</v>
      </c>
    </row>
    <row r="84" spans="1:8" ht="14.25" customHeight="1" x14ac:dyDescent="0.35">
      <c r="A84" s="4"/>
      <c r="B84" s="4"/>
    </row>
    <row r="85" spans="1:8" ht="14.25" customHeight="1" x14ac:dyDescent="0.35">
      <c r="A85" s="4" t="s">
        <v>74</v>
      </c>
      <c r="B85" s="1" t="s">
        <v>76</v>
      </c>
      <c r="C85" s="30">
        <f>SUM(C86:C91)</f>
        <v>7634.2999999999993</v>
      </c>
    </row>
    <row r="86" spans="1:8" ht="14.25" customHeight="1" x14ac:dyDescent="0.35">
      <c r="A86" s="4" t="s">
        <v>46</v>
      </c>
      <c r="B86" s="4" t="s">
        <v>77</v>
      </c>
      <c r="C86" s="17">
        <f>'[1]R Msual'!O36</f>
        <v>321.13</v>
      </c>
    </row>
    <row r="87" spans="1:8" ht="14.25" customHeight="1" x14ac:dyDescent="0.35">
      <c r="A87" s="4" t="s">
        <v>48</v>
      </c>
      <c r="B87" s="4" t="s">
        <v>78</v>
      </c>
      <c r="C87" s="17">
        <f>'[1]R Msual'!O37</f>
        <v>0</v>
      </c>
    </row>
    <row r="88" spans="1:8" ht="14.25" customHeight="1" x14ac:dyDescent="0.35">
      <c r="A88" s="4" t="s">
        <v>50</v>
      </c>
      <c r="B88" s="4" t="s">
        <v>79</v>
      </c>
      <c r="C88" s="17">
        <f>'[1]R Msual'!O38</f>
        <v>0</v>
      </c>
    </row>
    <row r="89" spans="1:8" ht="14.25" customHeight="1" x14ac:dyDescent="0.35">
      <c r="A89" s="4" t="s">
        <v>52</v>
      </c>
      <c r="B89" s="4" t="s">
        <v>80</v>
      </c>
      <c r="C89" s="17">
        <f>'[1]R Msual'!O39</f>
        <v>7313.1699999999992</v>
      </c>
    </row>
    <row r="90" spans="1:8" ht="14.25" customHeight="1" x14ac:dyDescent="0.35">
      <c r="A90" s="4" t="s">
        <v>59</v>
      </c>
      <c r="B90" s="4" t="s">
        <v>81</v>
      </c>
      <c r="C90" s="17">
        <f>'[1]R Msual'!O40</f>
        <v>0</v>
      </c>
    </row>
    <row r="91" spans="1:8" ht="14.25" customHeight="1" x14ac:dyDescent="0.35">
      <c r="A91" s="4" t="s">
        <v>61</v>
      </c>
      <c r="B91" s="4" t="s">
        <v>82</v>
      </c>
      <c r="C91" s="17">
        <f>'[1]R Msual'!O41</f>
        <v>0</v>
      </c>
      <c r="D91" s="13"/>
      <c r="E91" s="13"/>
      <c r="F91" s="13"/>
      <c r="G91" s="13"/>
      <c r="H91" s="13"/>
    </row>
    <row r="92" spans="1:8" ht="14.25" customHeight="1" x14ac:dyDescent="0.35">
      <c r="A92" s="1" t="s">
        <v>83</v>
      </c>
      <c r="B92" s="1" t="s">
        <v>84</v>
      </c>
      <c r="C92" s="30">
        <f>'[1]R Msual'!O43</f>
        <v>139.26</v>
      </c>
      <c r="D92" s="13"/>
      <c r="E92" s="13"/>
      <c r="F92" s="13"/>
      <c r="G92" s="13"/>
      <c r="H92" s="13"/>
    </row>
    <row r="93" spans="1:8" ht="14.25" customHeight="1" x14ac:dyDescent="0.35">
      <c r="A93" s="1" t="s">
        <v>85</v>
      </c>
      <c r="B93" s="1" t="s">
        <v>86</v>
      </c>
      <c r="C93" s="17">
        <f>'[1]R Msual'!O44</f>
        <v>0</v>
      </c>
      <c r="D93" s="13"/>
      <c r="E93" s="13"/>
      <c r="F93" s="13"/>
      <c r="G93" s="13"/>
      <c r="H93" s="13"/>
    </row>
    <row r="94" spans="1:8" ht="14.25" customHeight="1" x14ac:dyDescent="0.35">
      <c r="A94" s="1"/>
      <c r="B94" s="1" t="s">
        <v>87</v>
      </c>
      <c r="C94" s="30">
        <v>0</v>
      </c>
    </row>
    <row r="95" spans="1:8" ht="14.25" customHeight="1" x14ac:dyDescent="0.35">
      <c r="A95" s="4"/>
      <c r="B95" s="4"/>
    </row>
    <row r="96" spans="1:8" ht="14.25" customHeight="1" x14ac:dyDescent="0.35">
      <c r="A96" s="4"/>
      <c r="B96" s="21" t="s">
        <v>88</v>
      </c>
      <c r="C96" s="32">
        <f>C57+C83+C92</f>
        <v>798741.71000000008</v>
      </c>
    </row>
    <row r="97" spans="1:8" ht="14.25" customHeight="1" x14ac:dyDescent="0.35">
      <c r="A97" s="4"/>
      <c r="B97" s="21" t="s">
        <v>89</v>
      </c>
      <c r="C97" s="32">
        <f>C63+C75+C85+C93+C94</f>
        <v>560439.65000000014</v>
      </c>
    </row>
    <row r="98" spans="1:8" ht="14.25" customHeight="1" x14ac:dyDescent="0.35">
      <c r="A98" s="1"/>
      <c r="B98" s="1"/>
    </row>
    <row r="99" spans="1:8" ht="14.25" customHeight="1" thickBot="1" x14ac:dyDescent="0.4">
      <c r="A99" s="4"/>
      <c r="B99" s="21" t="s">
        <v>90</v>
      </c>
      <c r="C99" s="33">
        <f>C96-C97</f>
        <v>238302.05999999994</v>
      </c>
    </row>
    <row r="100" spans="1:8" ht="14.25" customHeight="1" thickTop="1" x14ac:dyDescent="0.35">
      <c r="B100" s="34"/>
    </row>
    <row r="101" spans="1:8" ht="14.25" customHeight="1" x14ac:dyDescent="0.35">
      <c r="B101" s="21"/>
    </row>
    <row r="108" spans="1:8" s="13" customFormat="1" ht="14.25" customHeight="1" x14ac:dyDescent="0.35">
      <c r="A108" s="3"/>
      <c r="B108" s="3"/>
      <c r="C108" s="17"/>
      <c r="D108" s="3"/>
      <c r="E108" s="3"/>
      <c r="F108" s="3"/>
      <c r="G108" s="3"/>
      <c r="H108" s="3"/>
    </row>
    <row r="109" spans="1:8" s="13" customFormat="1" ht="14.25" customHeight="1" x14ac:dyDescent="0.35">
      <c r="A109" s="3"/>
      <c r="B109" s="3"/>
      <c r="C109" s="17"/>
      <c r="D109" s="3"/>
      <c r="E109" s="3"/>
      <c r="F109" s="3"/>
      <c r="G109" s="3"/>
      <c r="H109" s="3"/>
    </row>
    <row r="110" spans="1:8" s="13" customFormat="1" ht="14.25" customHeight="1" x14ac:dyDescent="0.35">
      <c r="A110" s="3"/>
      <c r="B110" s="3"/>
      <c r="C110" s="17"/>
      <c r="D110" s="3"/>
      <c r="E110" s="3"/>
      <c r="F110" s="3"/>
      <c r="G110" s="3"/>
      <c r="H110" s="3"/>
    </row>
  </sheetData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Miranda</dc:creator>
  <cp:lastModifiedBy>Diego Miranda</cp:lastModifiedBy>
  <cp:lastPrinted>2022-08-23T21:40:59Z</cp:lastPrinted>
  <dcterms:created xsi:type="dcterms:W3CDTF">2022-08-23T21:38:34Z</dcterms:created>
  <dcterms:modified xsi:type="dcterms:W3CDTF">2022-08-23T21:41:56Z</dcterms:modified>
</cp:coreProperties>
</file>