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FAE680EE-1D14-4670-BDC1-93C2E4A89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8" i="1"/>
  <c r="F87" i="1"/>
  <c r="H87" i="1"/>
  <c r="H18" i="1"/>
  <c r="F95" i="1" l="1"/>
  <c r="F78" i="1"/>
  <c r="F89" i="1" l="1"/>
  <c r="F96" i="1" s="1"/>
  <c r="F98" i="1" s="1"/>
  <c r="F101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5" i="1"/>
  <c r="H78" i="1"/>
  <c r="H49" i="1" l="1"/>
  <c r="F49" i="1"/>
  <c r="H89" i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<sst xmlns="http://schemas.openxmlformats.org/spreadsheetml/2006/main" count="78" uniqueCount="68">
  <si>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</si>
  <si>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</si>
  <si>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</si>
  <si>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</si>
  <si>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</si>
  <si>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</si>
  <si>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</si>
  <si>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</si>
  <si>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</si>
  <si>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</si>
  <si>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</si>
  <si>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</si>
  <si>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</si>
  <si>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</si>
  <si>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</si>
  <si>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</si>
  <si>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</si>
  <si>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</si>
  <si>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</si>
  <si>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</si>
  <si>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</si>
  <si>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</si>
  <si>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</si>
  <si>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</si>
  <si>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</si>
  <si>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</si>
  <si>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</si>
  <si>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</si>
  <si>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</si>
  <si>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</si>
  <si>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</si>
  <si>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</si>
  <si>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</si>
  <si>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</si>
  <si>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</si>
  <si>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</si>
  <si>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</si>
  <si>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</si>
  <si>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</si>
  <si>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</si>
  <si>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</si>
  <si>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</si>
  <si>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</si>
  <si>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</si>
  <si>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</si>
  <si>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</si>
  <si>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</si>
  <si>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</si>
  <si>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</si>
  <si>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</si>
  <si>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</si>
  <si>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</si>
  <si>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</si>
  <si>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</si>
  <si>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</si>
  <si>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</si>
  <si>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</si>
  <si>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</si>
  <si>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</si>
  <si>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</si>
  <si>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</si>
  <si>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</si>
  <si>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</si>
  <si>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</si>
  <si>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</si>
  <si>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</si>
  <si>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Julio 2022 y 2021</t>
  </si>
  <si>
    <t>Por los periodos del 1 de enero al 31 Julio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</si>
</sst>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91" zoomScale="90" zoomScaleNormal="90" workbookViewId="0">
      <selection activeCell="J14" sqref="J14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6"/>
      <c r="E6" s="66"/>
      <c r="F6" s="24"/>
      <c r="G6" s="4"/>
      <c r="H6" s="2"/>
    </row>
    <row r="7" spans="1:10" ht="18" customHeight="1" x14ac:dyDescent="0.2">
      <c r="B7" s="71" t="s">
        <v>0</v>
      </c>
      <c r="C7" s="69"/>
      <c r="D7" s="69"/>
      <c r="E7" s="69"/>
    </row>
    <row r="8" spans="1:10" ht="18" customHeight="1" x14ac:dyDescent="0.2">
      <c r="B8" s="71" t="s">
        <v>1</v>
      </c>
      <c r="C8" s="69"/>
      <c r="D8" s="69"/>
      <c r="E8" s="69"/>
    </row>
    <row r="9" spans="1:10" ht="18" customHeight="1" x14ac:dyDescent="0.2">
      <c r="B9" s="71" t="s">
        <v>66</v>
      </c>
      <c r="C9" s="69"/>
      <c r="D9" s="69"/>
      <c r="E9" s="69"/>
      <c r="F9" s="69"/>
      <c r="G9" s="69"/>
      <c r="H9" s="69"/>
    </row>
    <row r="10" spans="1:10" s="5" customFormat="1" ht="18" customHeight="1" x14ac:dyDescent="0.2">
      <c r="B10" s="75" t="s">
        <v>2</v>
      </c>
      <c r="C10" s="75"/>
      <c r="D10" s="75"/>
      <c r="E10" s="75"/>
      <c r="F10" s="75"/>
      <c r="G10" s="75"/>
      <c r="H10" s="75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2022</v>
      </c>
      <c r="H12" s="18">
        <v>2021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f>275432.5</f>
        <v>275432.5</v>
      </c>
      <c r="G14" s="33"/>
      <c r="H14" s="33">
        <v>222567.96371000001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14702.43944</v>
      </c>
    </row>
    <row r="16" spans="1:10" ht="18" customHeight="1" x14ac:dyDescent="0.2">
      <c r="A16" s="9"/>
      <c r="C16" s="3" t="s">
        <v>7</v>
      </c>
      <c r="F16" s="32">
        <v>393321.9</v>
      </c>
      <c r="G16" s="33"/>
      <c r="H16" s="33">
        <v>252895.79296000002</v>
      </c>
    </row>
    <row r="17" spans="1:8" ht="18" customHeight="1" x14ac:dyDescent="0.2">
      <c r="A17" s="9"/>
      <c r="C17" s="3" t="s">
        <v>8</v>
      </c>
      <c r="F17" s="32">
        <v>1073689.5</v>
      </c>
      <c r="G17" s="33"/>
      <c r="H17" s="33">
        <v>925772.59379999992</v>
      </c>
    </row>
    <row r="18" spans="1:8" ht="18" customHeight="1" x14ac:dyDescent="0.2">
      <c r="A18" s="9"/>
      <c r="F18" s="34">
        <f>SUM(F14:F17)</f>
        <v>1742443.9</v>
      </c>
      <c r="G18" s="10"/>
      <c r="H18" s="35">
        <f>SUM(H14:H17)</f>
        <v>1415938.7899099998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7566.1</v>
      </c>
      <c r="G20" s="33"/>
      <c r="H20" s="33">
        <v>7345.6460999999999</v>
      </c>
    </row>
    <row r="21" spans="1:8" ht="18" customHeight="1" x14ac:dyDescent="0.2">
      <c r="A21" s="9"/>
      <c r="C21" s="3" t="s">
        <v>11</v>
      </c>
      <c r="F21" s="32">
        <v>114.3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9444.2000000000007</v>
      </c>
      <c r="G22" s="33"/>
      <c r="H22" s="33">
        <v>37258.071040000003</v>
      </c>
    </row>
    <row r="23" spans="1:8" ht="18" customHeight="1" x14ac:dyDescent="0.2">
      <c r="A23" s="9"/>
      <c r="F23" s="34">
        <f>SUM(F20:F22)</f>
        <v>17124.600000000002</v>
      </c>
      <c r="G23" s="41"/>
      <c r="H23" s="35">
        <f>SUM(H20:H22)</f>
        <v>44717.997139999999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15697.3</v>
      </c>
      <c r="G25" s="33"/>
      <c r="H25" s="33">
        <v>16552.847390000003</v>
      </c>
    </row>
    <row r="26" spans="1:8" ht="18" customHeight="1" thickBot="1" x14ac:dyDescent="0.25">
      <c r="A26" s="9"/>
      <c r="B26" s="68" t="s">
        <v>15</v>
      </c>
      <c r="C26" s="69"/>
      <c r="F26" s="38">
        <f>F18+F23+F25</f>
        <v>1775265.8</v>
      </c>
      <c r="G26" s="39"/>
      <c r="H26" s="40">
        <f>H18+H23+H25</f>
        <v>1477209.6344399999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8" t="s">
        <v>16</v>
      </c>
      <c r="C28" s="68"/>
      <c r="D28" s="68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1468539.7</v>
      </c>
      <c r="G30" s="37"/>
      <c r="H30" s="37">
        <v>1188180.9540900001</v>
      </c>
    </row>
    <row r="31" spans="1:8" ht="18" customHeight="1" x14ac:dyDescent="0.2">
      <c r="A31" s="9"/>
      <c r="C31" s="3" t="s">
        <v>19</v>
      </c>
      <c r="F31" s="36">
        <v>22086.2</v>
      </c>
      <c r="G31" s="37"/>
      <c r="H31" s="37">
        <v>27997.38508</v>
      </c>
    </row>
    <row r="32" spans="1:8" ht="18" customHeight="1" x14ac:dyDescent="0.2">
      <c r="A32" s="9"/>
      <c r="C32" s="3" t="s">
        <v>20</v>
      </c>
      <c r="F32" s="36">
        <v>70930.600000000006</v>
      </c>
      <c r="G32" s="37"/>
      <c r="H32" s="37">
        <v>68881.343569999997</v>
      </c>
    </row>
    <row r="33" spans="1:11" ht="18" customHeight="1" x14ac:dyDescent="0.2">
      <c r="A33" s="9"/>
      <c r="C33" s="3" t="s">
        <v>61</v>
      </c>
      <c r="F33" s="36">
        <v>1855.7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31901.1</v>
      </c>
      <c r="G34" s="33"/>
      <c r="H34" s="33">
        <v>32295.847699999998</v>
      </c>
    </row>
    <row r="35" spans="1:11" ht="18" customHeight="1" x14ac:dyDescent="0.2">
      <c r="A35" s="9"/>
      <c r="E35" s="7"/>
      <c r="F35" s="34">
        <f>SUM(F30:F34)</f>
        <v>1595313.3</v>
      </c>
      <c r="G35" s="41"/>
      <c r="H35" s="35">
        <f>SUM(H30:H34)</f>
        <v>1317355.5304400001</v>
      </c>
    </row>
    <row r="36" spans="1:11" ht="18" customHeight="1" x14ac:dyDescent="0.2">
      <c r="A36" s="9"/>
      <c r="B36" s="68" t="s">
        <v>22</v>
      </c>
      <c r="C36" s="69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7641.1506899999995</v>
      </c>
      <c r="G37" s="37"/>
      <c r="H37" s="37">
        <v>7003.2522099999996</v>
      </c>
    </row>
    <row r="38" spans="1:11" ht="18" customHeight="1" thickBot="1" x14ac:dyDescent="0.25">
      <c r="A38" s="9"/>
      <c r="C38" s="3" t="s">
        <v>24</v>
      </c>
      <c r="F38" s="36">
        <v>4814.1000000000004</v>
      </c>
      <c r="G38" s="37"/>
      <c r="H38" s="37">
        <v>4052.53514</v>
      </c>
      <c r="J38" s="22"/>
    </row>
    <row r="39" spans="1:11" ht="18" customHeight="1" x14ac:dyDescent="0.2">
      <c r="A39" s="9"/>
      <c r="C39" s="3" t="s">
        <v>21</v>
      </c>
      <c r="F39" s="36">
        <v>7483.5</v>
      </c>
      <c r="G39" s="37"/>
      <c r="H39" s="37">
        <v>7382.9976699999997</v>
      </c>
    </row>
    <row r="40" spans="1:11" ht="18" customHeight="1" x14ac:dyDescent="0.2">
      <c r="A40" s="9"/>
      <c r="F40" s="34">
        <f>SUM(F37:F39)</f>
        <v>19938.750690000001</v>
      </c>
      <c r="G40" s="41"/>
      <c r="H40" s="35">
        <f>SUM(H37:H39)</f>
        <v>18438.785019999999</v>
      </c>
    </row>
    <row r="41" spans="1:11" ht="18" customHeight="1" x14ac:dyDescent="0.2">
      <c r="A41" s="9"/>
      <c r="B41" s="68" t="s">
        <v>25</v>
      </c>
      <c r="C41" s="69"/>
      <c r="F41" s="34">
        <f>F35+F40</f>
        <v>1615252.0506899999</v>
      </c>
      <c r="G41" s="41"/>
      <c r="H41" s="35">
        <f>H35+H40</f>
        <v>1335794.3154600002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8" t="s">
        <v>26</v>
      </c>
      <c r="C43" s="69"/>
      <c r="F43" s="27"/>
      <c r="G43" s="10"/>
      <c r="H43" s="10"/>
    </row>
    <row r="44" spans="1:11" ht="18" customHeight="1" x14ac:dyDescent="0.2">
      <c r="A44" s="9"/>
      <c r="B44" s="69" t="s">
        <v>27</v>
      </c>
      <c r="C44" s="69"/>
      <c r="D44" s="69"/>
      <c r="E44" s="69"/>
      <c r="F44" s="36">
        <v>97418.8</v>
      </c>
      <c r="G44" s="37">
        <v>-45029454</v>
      </c>
      <c r="H44" s="37">
        <v>73434.293999999994</v>
      </c>
    </row>
    <row r="45" spans="1:11" ht="18" customHeight="1" x14ac:dyDescent="0.2">
      <c r="A45" s="9"/>
      <c r="B45" s="69" t="s">
        <v>28</v>
      </c>
      <c r="C45" s="69"/>
      <c r="D45" s="69"/>
      <c r="E45" s="69"/>
      <c r="F45" s="36">
        <v>62594.9</v>
      </c>
      <c r="G45" s="37">
        <v>0</v>
      </c>
      <c r="H45" s="37">
        <v>67981.024980000002</v>
      </c>
    </row>
    <row r="46" spans="1:11" ht="18" customHeight="1" x14ac:dyDescent="0.2">
      <c r="A46" s="9"/>
      <c r="B46" s="68" t="s">
        <v>29</v>
      </c>
      <c r="C46" s="69"/>
      <c r="F46" s="62">
        <f>SUM(F44:F45)</f>
        <v>160013.70000000001</v>
      </c>
      <c r="G46" s="61"/>
      <c r="H46" s="63">
        <f>SUM(H44:H45)</f>
        <v>141415.31897999998</v>
      </c>
    </row>
    <row r="47" spans="1:11" ht="18" customHeight="1" thickBot="1" x14ac:dyDescent="0.25">
      <c r="A47" s="9"/>
      <c r="B47" s="68" t="s">
        <v>30</v>
      </c>
      <c r="C47" s="69"/>
      <c r="D47" s="69"/>
      <c r="E47" s="3" t="s">
        <v>30</v>
      </c>
      <c r="F47" s="64">
        <f>F41+F46</f>
        <v>1775265.7506899999</v>
      </c>
      <c r="G47" s="61"/>
      <c r="H47" s="65">
        <f>H41+H46</f>
        <v>1477209.6344400002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  <c r="F49" s="8">
        <f>F26-F47</f>
        <v>4.9310000147670507E-2</v>
      </c>
      <c r="H49" s="8">
        <f>H26-H47</f>
        <v>0</v>
      </c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4"/>
      <c r="B54" s="67"/>
      <c r="C54" s="67"/>
      <c r="D54" s="67"/>
      <c r="E54" s="67"/>
      <c r="F54" s="67"/>
      <c r="G54" s="67"/>
      <c r="H54" s="67"/>
    </row>
    <row r="55" spans="1:8" ht="18" customHeight="1" x14ac:dyDescent="0.2">
      <c r="A55" s="67" t="s">
        <v>62</v>
      </c>
      <c r="B55" s="67"/>
      <c r="C55" s="67"/>
      <c r="D55" s="67" t="s">
        <v>59</v>
      </c>
      <c r="E55" s="67"/>
      <c r="F55" s="67" t="s">
        <v>31</v>
      </c>
      <c r="G55" s="67"/>
      <c r="H55" s="67"/>
    </row>
    <row r="56" spans="1:8" ht="18" customHeight="1" x14ac:dyDescent="0.2">
      <c r="A56" s="67" t="s">
        <v>63</v>
      </c>
      <c r="B56" s="67"/>
      <c r="C56" s="67"/>
      <c r="D56" s="70" t="s">
        <v>60</v>
      </c>
      <c r="E56" s="70"/>
      <c r="F56" s="70" t="s">
        <v>32</v>
      </c>
      <c r="G56" s="70"/>
      <c r="H56" s="70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6"/>
      <c r="E62" s="66"/>
      <c r="F62" s="24"/>
      <c r="G62" s="4"/>
      <c r="H62" s="2"/>
    </row>
    <row r="63" spans="1:8" ht="18" customHeight="1" x14ac:dyDescent="0.2">
      <c r="A63" s="2"/>
      <c r="B63" s="2"/>
      <c r="C63" s="2"/>
      <c r="D63" s="66"/>
      <c r="E63" s="66"/>
      <c r="F63" s="24"/>
      <c r="G63" s="4"/>
      <c r="H63" s="2"/>
    </row>
    <row r="64" spans="1:8" ht="18" customHeight="1" x14ac:dyDescent="0.2">
      <c r="B64" s="71" t="s">
        <v>0</v>
      </c>
      <c r="C64" s="69"/>
      <c r="D64" s="69"/>
      <c r="E64" s="69"/>
    </row>
    <row r="65" spans="2:10" ht="18" customHeight="1" x14ac:dyDescent="0.2">
      <c r="B65" s="71" t="s">
        <v>33</v>
      </c>
      <c r="C65" s="69"/>
      <c r="D65" s="69"/>
      <c r="E65" s="69"/>
    </row>
    <row r="66" spans="2:10" ht="18" customHeight="1" x14ac:dyDescent="0.2">
      <c r="B66" s="71" t="s">
        <v>67</v>
      </c>
      <c r="C66" s="69"/>
      <c r="D66" s="69"/>
      <c r="E66" s="69"/>
      <c r="F66" s="69"/>
      <c r="G66" s="69"/>
      <c r="H66" s="69"/>
    </row>
    <row r="67" spans="2:10" s="5" customFormat="1" ht="18" customHeight="1" x14ac:dyDescent="0.2">
      <c r="B67" s="72" t="s">
        <v>2</v>
      </c>
      <c r="C67" s="73"/>
      <c r="D67" s="73"/>
      <c r="E67" s="73"/>
      <c r="F67" s="73"/>
      <c r="G67" s="73"/>
      <c r="H67" s="73"/>
      <c r="J67" s="21"/>
    </row>
    <row r="69" spans="2:10" ht="18" customHeight="1" x14ac:dyDescent="0.2">
      <c r="C69" s="5" t="s">
        <v>34</v>
      </c>
      <c r="F69" s="18">
        <v>2022</v>
      </c>
      <c r="G69" s="5"/>
      <c r="H69" s="18">
        <v>2021</v>
      </c>
    </row>
    <row r="70" spans="2:10" ht="18" customHeight="1" x14ac:dyDescent="0.2">
      <c r="C70" s="3" t="s">
        <v>35</v>
      </c>
      <c r="F70" s="31">
        <v>45918.29204</v>
      </c>
      <c r="G70" s="17"/>
      <c r="H70" s="17">
        <v>41887.865990000006</v>
      </c>
    </row>
    <row r="71" spans="2:10" ht="18" customHeight="1" x14ac:dyDescent="0.2">
      <c r="C71" s="3" t="s">
        <v>36</v>
      </c>
      <c r="F71" s="31">
        <v>3814.0916700000002</v>
      </c>
      <c r="G71" s="17"/>
      <c r="H71" s="17">
        <v>3540.8675400000002</v>
      </c>
    </row>
    <row r="72" spans="2:10" ht="18" customHeight="1" x14ac:dyDescent="0.2">
      <c r="C72" s="3" t="s">
        <v>37</v>
      </c>
      <c r="F72" s="31">
        <v>16224.57539</v>
      </c>
      <c r="G72" s="17"/>
      <c r="H72" s="17">
        <v>7592.9656500000001</v>
      </c>
    </row>
    <row r="73" spans="2:10" ht="18" customHeight="1" x14ac:dyDescent="0.2">
      <c r="C73" s="3" t="s">
        <v>38</v>
      </c>
      <c r="F73" s="31">
        <v>81.120480000000001</v>
      </c>
      <c r="G73" s="17"/>
      <c r="H73" s="17">
        <v>285.92878999999999</v>
      </c>
    </row>
    <row r="74" spans="2:10" ht="18" customHeight="1" x14ac:dyDescent="0.2">
      <c r="C74" s="3" t="s">
        <v>39</v>
      </c>
      <c r="F74" s="31">
        <v>17.588810000000002</v>
      </c>
      <c r="G74" s="17"/>
      <c r="H74" s="17">
        <v>88.842060000000004</v>
      </c>
    </row>
    <row r="75" spans="2:10" ht="18" customHeight="1" x14ac:dyDescent="0.2">
      <c r="C75" s="3" t="s">
        <v>40</v>
      </c>
      <c r="F75" s="31">
        <v>336.78090000000003</v>
      </c>
      <c r="G75" s="17"/>
      <c r="H75" s="17">
        <v>109.88483000000001</v>
      </c>
    </row>
    <row r="76" spans="2:10" ht="18" customHeight="1" x14ac:dyDescent="0.2">
      <c r="C76" s="3" t="s">
        <v>41</v>
      </c>
      <c r="F76" s="31">
        <v>130.02046999999999</v>
      </c>
      <c r="G76" s="17"/>
      <c r="H76" s="17">
        <v>221.39138</v>
      </c>
    </row>
    <row r="77" spans="2:10" ht="18" customHeight="1" x14ac:dyDescent="0.2">
      <c r="C77" s="3" t="s">
        <v>42</v>
      </c>
      <c r="F77" s="31">
        <v>2003.3125500000001</v>
      </c>
      <c r="G77" s="17"/>
      <c r="H77" s="17">
        <v>4392.18613</v>
      </c>
    </row>
    <row r="78" spans="2:10" ht="18" customHeight="1" x14ac:dyDescent="0.2">
      <c r="F78" s="34">
        <f>SUM(F70:F77)</f>
        <v>68525.78231000001</v>
      </c>
      <c r="G78" s="39"/>
      <c r="H78" s="35">
        <f>SUM(H70:H77)</f>
        <v>58119.93237000001</v>
      </c>
    </row>
    <row r="79" spans="2:10" ht="18" customHeight="1" x14ac:dyDescent="0.2">
      <c r="B79" s="68"/>
      <c r="C79" s="69"/>
      <c r="D79" s="69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23628.925340000002</v>
      </c>
      <c r="G82" s="17"/>
      <c r="H82" s="17">
        <v>17282.874019999999</v>
      </c>
    </row>
    <row r="83" spans="2:8" ht="18" customHeight="1" x14ac:dyDescent="0.2">
      <c r="C83" s="3" t="s">
        <v>45</v>
      </c>
      <c r="F83" s="31">
        <v>2817.1473599999999</v>
      </c>
      <c r="G83" s="17"/>
      <c r="H83" s="17">
        <v>2787.7375099999999</v>
      </c>
    </row>
    <row r="84" spans="2:8" ht="18" customHeight="1" x14ac:dyDescent="0.2">
      <c r="B84" s="5"/>
      <c r="C84" s="3" t="s">
        <v>46</v>
      </c>
      <c r="D84" s="5"/>
      <c r="F84" s="31">
        <v>55.124499999999998</v>
      </c>
      <c r="G84" s="17"/>
      <c r="H84" s="17">
        <v>13.763590000000001</v>
      </c>
    </row>
    <row r="85" spans="2:8" ht="18" customHeight="1" x14ac:dyDescent="0.2">
      <c r="B85" s="5"/>
      <c r="C85" s="3" t="s">
        <v>64</v>
      </c>
      <c r="D85" s="5"/>
      <c r="F85" s="31">
        <v>109.57716000000001</v>
      </c>
      <c r="G85" s="17"/>
      <c r="H85" s="17">
        <v>2.1994899999999999</v>
      </c>
    </row>
    <row r="86" spans="2:8" ht="18" customHeight="1" x14ac:dyDescent="0.2">
      <c r="C86" s="3" t="s">
        <v>47</v>
      </c>
      <c r="F86" s="42">
        <v>2899.3964500000002</v>
      </c>
      <c r="G86" s="43"/>
      <c r="H86" s="43">
        <v>2341.2715800000001</v>
      </c>
    </row>
    <row r="87" spans="2:8" ht="18" customHeight="1" x14ac:dyDescent="0.2">
      <c r="F87" s="60">
        <f>SUM(F82:F86)</f>
        <v>29510.170810000003</v>
      </c>
      <c r="G87" s="39"/>
      <c r="H87" s="41">
        <f>SUM(H82:H86)</f>
        <v>22427.846189999997</v>
      </c>
    </row>
    <row r="88" spans="2:8" ht="18" customHeight="1" x14ac:dyDescent="0.2">
      <c r="C88" s="5" t="s">
        <v>48</v>
      </c>
      <c r="F88" s="46">
        <v>8021.1734200000001</v>
      </c>
      <c r="G88" s="47"/>
      <c r="H88" s="47">
        <v>6391.4585700000007</v>
      </c>
    </row>
    <row r="89" spans="2:8" ht="18" customHeight="1" x14ac:dyDescent="0.2">
      <c r="C89" s="3" t="s">
        <v>49</v>
      </c>
      <c r="F89" s="44">
        <f>F78-F87-F88</f>
        <v>30994.438080000007</v>
      </c>
      <c r="G89" s="39"/>
      <c r="H89" s="45">
        <f>H78-H87-H88</f>
        <v>29300.62761000001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9558.8133799999996</v>
      </c>
      <c r="G92" s="47"/>
      <c r="H92" s="49">
        <v>9058.3710099999989</v>
      </c>
    </row>
    <row r="93" spans="2:8" ht="18" customHeight="1" x14ac:dyDescent="0.2">
      <c r="C93" s="3" t="s">
        <v>52</v>
      </c>
      <c r="F93" s="48">
        <v>7546.9067800000003</v>
      </c>
      <c r="G93" s="47"/>
      <c r="H93" s="49">
        <v>6404.8303800000003</v>
      </c>
    </row>
    <row r="94" spans="2:8" ht="18" customHeight="1" x14ac:dyDescent="0.2">
      <c r="C94" s="3" t="s">
        <v>53</v>
      </c>
      <c r="F94" s="50">
        <v>1227.1414499999998</v>
      </c>
      <c r="G94" s="47"/>
      <c r="H94" s="51">
        <v>1029.9023</v>
      </c>
    </row>
    <row r="95" spans="2:8" ht="18" customHeight="1" x14ac:dyDescent="0.2">
      <c r="F95" s="58">
        <f>SUM(F92:F94)</f>
        <v>18332.86161</v>
      </c>
      <c r="G95" s="39"/>
      <c r="H95" s="59">
        <f>SUM(H92:H94)</f>
        <v>16493.10369</v>
      </c>
    </row>
    <row r="96" spans="2:8" ht="18" customHeight="1" x14ac:dyDescent="0.2">
      <c r="C96" s="5" t="s">
        <v>58</v>
      </c>
      <c r="D96" s="5"/>
      <c r="F96" s="44">
        <f>F89-F95</f>
        <v>12661.576470000007</v>
      </c>
      <c r="G96" s="41"/>
      <c r="H96" s="45">
        <f>H89-H95</f>
        <v>12807.523920000011</v>
      </c>
    </row>
    <row r="97" spans="1:8" ht="18" customHeight="1" x14ac:dyDescent="0.2">
      <c r="C97" s="3" t="s">
        <v>65</v>
      </c>
      <c r="F97" s="48">
        <v>910.07599000000027</v>
      </c>
      <c r="G97" s="17"/>
      <c r="H97" s="49">
        <v>427.65237000000025</v>
      </c>
    </row>
    <row r="98" spans="1:8" ht="18" customHeight="1" x14ac:dyDescent="0.2">
      <c r="C98" s="68" t="s">
        <v>54</v>
      </c>
      <c r="D98" s="69"/>
      <c r="E98" s="69"/>
      <c r="F98" s="44">
        <f>F96+F97</f>
        <v>13571.652460000008</v>
      </c>
      <c r="G98" s="41"/>
      <c r="H98" s="45">
        <f>H96+H97</f>
        <v>13235.17629000001</v>
      </c>
    </row>
    <row r="99" spans="1:8" ht="18" customHeight="1" x14ac:dyDescent="0.2">
      <c r="C99" s="68" t="s">
        <v>55</v>
      </c>
      <c r="D99" s="69"/>
      <c r="E99" s="69"/>
      <c r="F99" s="52">
        <v>2503.2109399999999</v>
      </c>
      <c r="G99" s="47"/>
      <c r="H99" s="53">
        <v>3408.2724600000001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0</v>
      </c>
    </row>
    <row r="101" spans="1:8" ht="18" customHeight="1" thickBot="1" x14ac:dyDescent="0.25">
      <c r="C101" s="68" t="s">
        <v>57</v>
      </c>
      <c r="D101" s="69"/>
      <c r="E101" s="69"/>
      <c r="F101" s="56">
        <f>F98-F99-F100</f>
        <v>11068.441520000008</v>
      </c>
      <c r="G101" s="39"/>
      <c r="H101" s="57">
        <f>H98-H99-H100</f>
        <v>9826.9038300000102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7" t="s">
        <v>62</v>
      </c>
      <c r="B108" s="67"/>
      <c r="C108" s="67"/>
      <c r="D108" s="67" t="s">
        <v>59</v>
      </c>
      <c r="E108" s="67"/>
      <c r="F108" s="67" t="s">
        <v>31</v>
      </c>
      <c r="G108" s="67"/>
      <c r="H108" s="67"/>
    </row>
    <row r="109" spans="1:8" ht="18" customHeight="1" x14ac:dyDescent="0.2">
      <c r="A109" s="67" t="s">
        <v>63</v>
      </c>
      <c r="B109" s="67"/>
      <c r="C109" s="67"/>
      <c r="D109" s="70" t="s">
        <v>60</v>
      </c>
      <c r="E109" s="70"/>
      <c r="F109" s="67" t="s">
        <v>32</v>
      </c>
      <c r="G109" s="67"/>
      <c r="H109" s="67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2022-08-09T23:08:06Z</cp:lastPrinted>
  <dcterms:created xsi:type="dcterms:W3CDTF">2017-12-22T17:36:01Z</dcterms:created>
  <dcterms:modified xsi:type="dcterms:W3CDTF">2022-08-09T23:08:14Z</dcterms:modified>
</cp:coreProperties>
</file>