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6. BOLSA DE VALORES\2022\01. BANCO CUSCATLAN DEL EL SALVADOR, S.A\"/>
    </mc:Choice>
  </mc:AlternateContent>
  <bookViews>
    <workbookView xWindow="276" yWindow="612" windowWidth="9708" windowHeight="9372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C64" i="2" l="1"/>
  <c r="C68" i="2" s="1"/>
  <c r="C72" i="2" s="1"/>
  <c r="C75" i="2" s="1"/>
  <c r="C27" i="2"/>
  <c r="C18" i="2"/>
  <c r="B18" i="2"/>
  <c r="C31" i="2" l="1"/>
  <c r="C33" i="2" s="1"/>
  <c r="C34" i="2" s="1"/>
  <c r="E34" i="2" s="1"/>
  <c r="E75" i="2" l="1"/>
  <c r="B27" i="2" l="1"/>
  <c r="B64" i="2"/>
  <c r="B68" i="2" s="1"/>
  <c r="B72" i="2" s="1"/>
  <c r="B75" i="2" s="1"/>
  <c r="B31" i="2" l="1"/>
  <c r="B33" i="2" s="1"/>
  <c r="B34" i="2" s="1"/>
  <c r="D34" i="2" s="1"/>
  <c r="D75" i="2" l="1"/>
</calcChain>
</file>

<file path=xl/sharedStrings.xml><?xml version="1.0" encoding="utf-8"?>
<sst xmlns="http://schemas.openxmlformats.org/spreadsheetml/2006/main" count="68" uniqueCount="57">
  <si>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</si>
  <si>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</si>
  <si>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</si>
  <si>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</si>
  <si>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</si>
  <si>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</si>
  <si>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</si>
  <si>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</si>
  <si>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</si>
  <si>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</si>
  <si>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</si>
  <si>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</si>
  <si>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</si>
  <si>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</si>
  <si>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</si>
  <si>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</si>
  <si>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</si>
  <si>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</si>
  <si>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</si>
  <si>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</si>
  <si>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</si>
  <si>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</si>
  <si>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</si>
  <si>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</si>
  <si>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</si>
  <si>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</si>
  <si>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</si>
  <si>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</si>
  <si>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</si>
  <si>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</si>
  <si>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</si>
  <si>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</si>
  <si>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</si>
  <si>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</si>
  <si>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</si>
  <si>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</si>
  <si>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</si>
  <si>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</si>
  <si>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</si>
  <si>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</si>
  <si>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</si>
  <si>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</si>
  <si>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</si>
  <si>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</si>
  <si>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</si>
  <si>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Utilidad del presente ejercicio</t>
  </si>
  <si>
    <t>Utilidad antes de Impuesto</t>
  </si>
  <si>
    <t>Utilidad Neta</t>
  </si>
  <si>
    <t>Pérdida (Utilidad) de Operación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</si>
  <si>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</si>
  <si>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</si>
  <si>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José Eduardo Luna Roshardt</t>
  </si>
  <si>
    <t xml:space="preserve">          Representante Legal</t>
  </si>
  <si>
    <t xml:space="preserve">    Gerardo Emilio Kuri Nosthas</t>
  </si>
  <si>
    <t xml:space="preserve">    Director de Finanzas</t>
  </si>
  <si>
    <t>BALANCE GENERAL AL 30 DE JUNIO DE 2022 y 2021</t>
  </si>
  <si>
    <t>Estados de Resultados del 1 de enero al 30 de Junio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</si>
</sst>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29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4" fontId="19" fillId="0" borderId="13" xfId="42" applyNumberFormat="1" applyFont="1" applyFill="1" applyBorder="1" applyAlignment="1" applyProtection="1">
      <alignment horizontal="right" vertical="center"/>
    </xf>
    <xf numFmtId="43" fontId="22" fillId="0" borderId="0" xfId="0" applyNumberFormat="1" applyFont="1"/>
    <xf numFmtId="164" fontId="18" fillId="0" borderId="10" xfId="43" applyNumberFormat="1" applyFont="1" applyFill="1" applyBorder="1" applyAlignment="1" applyProtection="1">
      <alignment horizontal="right" vertical="center"/>
    </xf>
    <xf numFmtId="164" fontId="18" fillId="0" borderId="10" xfId="42" applyNumberFormat="1" applyFont="1" applyFill="1" applyBorder="1" applyAlignment="1" applyProtection="1">
      <alignment horizontal="right" vertical="center"/>
    </xf>
    <xf numFmtId="164" fontId="19" fillId="0" borderId="17" xfId="43" applyNumberFormat="1" applyFont="1" applyFill="1" applyBorder="1" applyAlignment="1" applyProtection="1">
      <alignment horizontal="right" vertical="center"/>
    </xf>
    <xf numFmtId="164" fontId="18" fillId="0" borderId="14" xfId="42" applyNumberFormat="1" applyFont="1" applyFill="1" applyBorder="1" applyAlignment="1" applyProtection="1">
      <alignment horizontal="right" vertical="center"/>
    </xf>
    <xf numFmtId="164" fontId="18" fillId="0" borderId="13" xfId="42" applyNumberFormat="1" applyFont="1" applyFill="1" applyBorder="1" applyAlignment="1" applyProtection="1">
      <alignment horizontal="right" vertical="center"/>
    </xf>
    <xf numFmtId="164" fontId="18" fillId="0" borderId="13" xfId="0" applyNumberFormat="1" applyFont="1" applyFill="1" applyBorder="1" applyAlignment="1" applyProtection="1">
      <alignment horizontal="right" vertical="center"/>
    </xf>
    <xf numFmtId="164" fontId="18" fillId="0" borderId="14" xfId="0" applyNumberFormat="1" applyFont="1" applyFill="1" applyBorder="1" applyAlignment="1" applyProtection="1">
      <alignment horizontal="right" vertical="center"/>
    </xf>
    <xf numFmtId="164" fontId="19" fillId="0" borderId="16" xfId="43" applyNumberFormat="1" applyFont="1" applyFill="1" applyBorder="1" applyAlignment="1" applyProtection="1">
      <alignment horizontal="right" vertical="center"/>
    </xf>
    <xf numFmtId="164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left"/>
    </xf>
    <xf numFmtId="43" fontId="0" fillId="33" borderId="0" xfId="0" applyNumberFormat="1" applyFill="1" applyAlignment="1">
      <alignment horizontal="center"/>
    </xf>
    <xf numFmtId="165" fontId="18" fillId="0" borderId="14" xfId="42" applyNumberFormat="1" applyFont="1" applyFill="1" applyBorder="1" applyAlignment="1" applyProtection="1">
      <alignment horizontal="right" vertic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2314575</xdr:colOff>
      <xdr:row>2</xdr:row>
      <xdr:rowOff>163607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14575" cy="544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76200</xdr:rowOff>
    </xdr:from>
    <xdr:to>
      <xdr:col>0</xdr:col>
      <xdr:colOff>2314575</xdr:colOff>
      <xdr:row>50</xdr:row>
      <xdr:rowOff>163606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81950"/>
          <a:ext cx="2314575" cy="54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89"/>
  <sheetViews>
    <sheetView tabSelected="1" workbookViewId="0">
      <selection activeCell="A3" sqref="A3"/>
    </sheetView>
  </sheetViews>
  <sheetFormatPr baseColWidth="10" defaultColWidth="9.109375" defaultRowHeight="14.4" x14ac:dyDescent="0.3"/>
  <cols>
    <col min="1" max="1" width="48.6640625" customWidth="1"/>
    <col min="2" max="3" width="17.33203125" customWidth="1"/>
    <col min="4" max="4" width="13.33203125" bestFit="1" customWidth="1"/>
    <col min="5" max="5" width="11.5546875" bestFit="1" customWidth="1"/>
  </cols>
  <sheetData>
    <row r="1" spans="1:4" x14ac:dyDescent="0.3">
      <c r="A1" s="7"/>
      <c r="B1" s="7"/>
      <c r="C1" s="7"/>
    </row>
    <row r="2" spans="1:4" x14ac:dyDescent="0.3">
      <c r="A2" s="7"/>
      <c r="B2" s="7"/>
      <c r="C2" s="7"/>
    </row>
    <row r="3" spans="1:4" x14ac:dyDescent="0.3">
      <c r="A3" s="7"/>
      <c r="B3" s="7"/>
      <c r="C3" s="7"/>
    </row>
    <row r="4" spans="1:4" ht="15.6" x14ac:dyDescent="0.3">
      <c r="A4" s="8" t="s">
        <v>43</v>
      </c>
      <c r="B4" s="9"/>
      <c r="C4" s="9"/>
    </row>
    <row r="5" spans="1:4" ht="15.6" x14ac:dyDescent="0.3">
      <c r="A5" s="8" t="s">
        <v>55</v>
      </c>
      <c r="B5" s="9"/>
      <c r="C5" s="9"/>
    </row>
    <row r="6" spans="1:4" ht="15.6" x14ac:dyDescent="0.3">
      <c r="A6" s="8" t="s">
        <v>0</v>
      </c>
      <c r="B6" s="9"/>
      <c r="C6" s="9"/>
    </row>
    <row r="7" spans="1:4" x14ac:dyDescent="0.3">
      <c r="A7" s="1"/>
      <c r="B7" s="2">
        <v>2022</v>
      </c>
      <c r="C7" s="2">
        <v>2021</v>
      </c>
    </row>
    <row r="8" spans="1:4" x14ac:dyDescent="0.3">
      <c r="A8" s="1" t="s">
        <v>2</v>
      </c>
      <c r="B8" s="17">
        <v>607617.80000000005</v>
      </c>
      <c r="C8" s="17">
        <v>627967.30000000005</v>
      </c>
      <c r="D8" s="5"/>
    </row>
    <row r="9" spans="1:4" hidden="1" x14ac:dyDescent="0.3">
      <c r="A9" s="1" t="s">
        <v>40</v>
      </c>
      <c r="B9" s="17">
        <v>0</v>
      </c>
      <c r="C9" s="17"/>
      <c r="D9" s="5"/>
    </row>
    <row r="10" spans="1:4" x14ac:dyDescent="0.3">
      <c r="A10" s="1" t="s">
        <v>38</v>
      </c>
      <c r="B10" s="17">
        <v>423539.7</v>
      </c>
      <c r="C10" s="17">
        <v>393991.6</v>
      </c>
      <c r="D10" s="5"/>
    </row>
    <row r="11" spans="1:4" x14ac:dyDescent="0.3">
      <c r="A11" s="1" t="s">
        <v>4</v>
      </c>
      <c r="B11" s="17">
        <v>2586514.9</v>
      </c>
      <c r="C11" s="17">
        <v>2380766.2999999998</v>
      </c>
      <c r="D11" s="5"/>
    </row>
    <row r="12" spans="1:4" x14ac:dyDescent="0.3">
      <c r="A12" s="1" t="s">
        <v>37</v>
      </c>
      <c r="B12" s="17">
        <v>1547.6</v>
      </c>
      <c r="C12" s="17">
        <v>1500.4</v>
      </c>
      <c r="D12" s="5"/>
    </row>
    <row r="13" spans="1:4" x14ac:dyDescent="0.3">
      <c r="A13" s="1" t="s">
        <v>5</v>
      </c>
      <c r="B13" s="17">
        <v>31294.6</v>
      </c>
      <c r="C13" s="17">
        <v>31279.5</v>
      </c>
      <c r="D13" s="5"/>
    </row>
    <row r="14" spans="1:4" x14ac:dyDescent="0.3">
      <c r="A14" s="1" t="s">
        <v>6</v>
      </c>
      <c r="B14" s="17">
        <v>67812.5</v>
      </c>
      <c r="C14" s="17">
        <v>89200.5</v>
      </c>
      <c r="D14" s="5"/>
    </row>
    <row r="15" spans="1:4" ht="15" thickBot="1" x14ac:dyDescent="0.35">
      <c r="A15" s="1" t="s">
        <v>7</v>
      </c>
      <c r="B15" s="17">
        <v>109445.1</v>
      </c>
      <c r="C15" s="17">
        <v>98985.2</v>
      </c>
      <c r="D15" s="5"/>
    </row>
    <row r="16" spans="1:4" ht="15" hidden="1" thickBot="1" x14ac:dyDescent="0.35">
      <c r="A16" s="1" t="s">
        <v>8</v>
      </c>
      <c r="B16" s="24"/>
      <c r="C16" s="24"/>
      <c r="D16" s="5"/>
    </row>
    <row r="17" spans="1:5" ht="15" hidden="1" thickBot="1" x14ac:dyDescent="0.35">
      <c r="A17" s="10" t="s">
        <v>9</v>
      </c>
      <c r="B17" s="21"/>
      <c r="C17" s="21"/>
      <c r="D17" s="5"/>
    </row>
    <row r="18" spans="1:5" ht="15" thickBot="1" x14ac:dyDescent="0.35">
      <c r="A18" s="12" t="s">
        <v>10</v>
      </c>
      <c r="B18" s="23">
        <f>SUM(B8:B17)</f>
        <v>3827772.2</v>
      </c>
      <c r="C18" s="23">
        <f>SUM(C8:C17)</f>
        <v>3623690.8</v>
      </c>
      <c r="D18" s="5"/>
    </row>
    <row r="19" spans="1:5" x14ac:dyDescent="0.3">
      <c r="A19" s="11" t="s">
        <v>41</v>
      </c>
      <c r="B19" s="28">
        <v>2893108.8</v>
      </c>
      <c r="C19" s="19">
        <v>2800258.9</v>
      </c>
      <c r="D19" s="5"/>
    </row>
    <row r="20" spans="1:5" x14ac:dyDescent="0.3">
      <c r="A20" s="1" t="s">
        <v>35</v>
      </c>
      <c r="B20" s="25">
        <v>78.3</v>
      </c>
      <c r="C20" s="17">
        <v>173.5</v>
      </c>
      <c r="D20" s="5"/>
    </row>
    <row r="21" spans="1:5" x14ac:dyDescent="0.3">
      <c r="A21" s="1" t="s">
        <v>11</v>
      </c>
      <c r="B21" s="25">
        <v>254426.3</v>
      </c>
      <c r="C21" s="17">
        <v>161339.6</v>
      </c>
      <c r="D21" s="5"/>
    </row>
    <row r="22" spans="1:5" hidden="1" x14ac:dyDescent="0.3">
      <c r="A22" s="1" t="s">
        <v>3</v>
      </c>
      <c r="B22" s="25">
        <v>0</v>
      </c>
      <c r="C22" s="17"/>
      <c r="D22" s="5"/>
    </row>
    <row r="23" spans="1:5" x14ac:dyDescent="0.3">
      <c r="A23" s="1" t="s">
        <v>12</v>
      </c>
      <c r="B23" s="25">
        <v>152812.4</v>
      </c>
      <c r="C23" s="17">
        <v>122807.8</v>
      </c>
      <c r="D23" s="5"/>
    </row>
    <row r="24" spans="1:5" x14ac:dyDescent="0.3">
      <c r="A24" s="1" t="s">
        <v>6</v>
      </c>
      <c r="B24" s="25">
        <v>26936.3</v>
      </c>
      <c r="C24" s="17">
        <v>23506.9</v>
      </c>
      <c r="D24" s="5"/>
    </row>
    <row r="25" spans="1:5" ht="15" thickBot="1" x14ac:dyDescent="0.35">
      <c r="A25" s="1" t="s">
        <v>13</v>
      </c>
      <c r="B25" s="17">
        <v>96468.9</v>
      </c>
      <c r="C25" s="17">
        <v>83998.9</v>
      </c>
      <c r="D25" s="5"/>
    </row>
    <row r="26" spans="1:5" ht="15" hidden="1" thickBot="1" x14ac:dyDescent="0.35">
      <c r="A26" s="10" t="s">
        <v>14</v>
      </c>
      <c r="B26" s="21">
        <v>87799.5</v>
      </c>
      <c r="C26" s="21"/>
      <c r="D26" s="5"/>
    </row>
    <row r="27" spans="1:5" ht="15" thickBot="1" x14ac:dyDescent="0.35">
      <c r="A27" s="12" t="s">
        <v>15</v>
      </c>
      <c r="B27" s="23">
        <f>SUM(B19:B25)</f>
        <v>3423830.9999999991</v>
      </c>
      <c r="C27" s="18">
        <f>SUM(C19:C25)</f>
        <v>3192085.5999999996</v>
      </c>
      <c r="D27" s="5"/>
    </row>
    <row r="28" spans="1:5" x14ac:dyDescent="0.3">
      <c r="A28" s="11" t="s">
        <v>16</v>
      </c>
      <c r="B28" s="19">
        <v>204701.8</v>
      </c>
      <c r="C28" s="19">
        <v>204701.8</v>
      </c>
      <c r="D28" s="5"/>
    </row>
    <row r="29" spans="1:5" hidden="1" x14ac:dyDescent="0.3">
      <c r="A29" s="1" t="s">
        <v>17</v>
      </c>
      <c r="B29" s="24"/>
      <c r="C29" s="24"/>
      <c r="D29" s="5"/>
    </row>
    <row r="30" spans="1:5" x14ac:dyDescent="0.3">
      <c r="A30" s="1" t="s">
        <v>18</v>
      </c>
      <c r="B30" s="17">
        <v>170598.2</v>
      </c>
      <c r="C30" s="17">
        <v>207773.6</v>
      </c>
      <c r="D30" s="5"/>
      <c r="E30" s="5"/>
    </row>
    <row r="31" spans="1:5" ht="15" thickBot="1" x14ac:dyDescent="0.35">
      <c r="A31" s="1" t="s">
        <v>45</v>
      </c>
      <c r="B31" s="17">
        <f>B75</f>
        <v>28641.19999999999</v>
      </c>
      <c r="C31" s="25">
        <f>+C75</f>
        <v>19129.799999999996</v>
      </c>
      <c r="D31" s="5"/>
    </row>
    <row r="32" spans="1:5" ht="15" hidden="1" thickBot="1" x14ac:dyDescent="0.35">
      <c r="A32" s="10" t="s">
        <v>9</v>
      </c>
      <c r="B32" s="21"/>
      <c r="C32" s="21"/>
      <c r="D32" s="5"/>
    </row>
    <row r="33" spans="1:884" ht="15" thickBot="1" x14ac:dyDescent="0.35">
      <c r="A33" s="12" t="s">
        <v>19</v>
      </c>
      <c r="B33" s="23">
        <f>SUM(B28:B31)</f>
        <v>403941.2</v>
      </c>
      <c r="C33" s="18">
        <f>SUM(C28:C32)</f>
        <v>431605.2</v>
      </c>
      <c r="D33" s="5"/>
    </row>
    <row r="34" spans="1:884" ht="15" thickBot="1" x14ac:dyDescent="0.35">
      <c r="A34" s="12" t="s">
        <v>20</v>
      </c>
      <c r="B34" s="23">
        <f>B33+B27</f>
        <v>3827772.1999999993</v>
      </c>
      <c r="C34" s="18">
        <f>C27+C33</f>
        <v>3623690.8</v>
      </c>
      <c r="D34" s="15">
        <f>B34-B18</f>
        <v>0</v>
      </c>
      <c r="E34" s="15">
        <f>C34-C18</f>
        <v>0</v>
      </c>
    </row>
    <row r="35" spans="1:884" s="7" customFormat="1" x14ac:dyDescent="0.3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3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3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3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3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3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3">
      <c r="A41" s="26" t="s">
        <v>51</v>
      </c>
      <c r="B41" s="27" t="s">
        <v>53</v>
      </c>
      <c r="C41" s="27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3">
      <c r="A42" s="26" t="s">
        <v>52</v>
      </c>
      <c r="B42" s="27" t="s">
        <v>54</v>
      </c>
      <c r="C42" s="27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3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3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3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3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3">
      <c r="A47" s="27" t="s">
        <v>49</v>
      </c>
      <c r="B47" s="27"/>
      <c r="C47" s="27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3">
      <c r="A48" s="27" t="s">
        <v>50</v>
      </c>
      <c r="B48" s="27"/>
      <c r="C48" s="27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ht="21" customHeight="1" x14ac:dyDescent="0.3">
      <c r="A49" s="6"/>
      <c r="B49" s="6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3">
      <c r="A50" s="6"/>
      <c r="B50" s="6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3">
      <c r="A51" s="6"/>
      <c r="B51" s="6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ht="15.6" x14ac:dyDescent="0.3">
      <c r="A52" s="8" t="s">
        <v>43</v>
      </c>
      <c r="B52" s="9"/>
      <c r="C52" s="9"/>
      <c r="D52" s="5"/>
    </row>
    <row r="53" spans="1:884" ht="15.6" x14ac:dyDescent="0.3">
      <c r="A53" s="8" t="s">
        <v>56</v>
      </c>
      <c r="B53" s="9"/>
      <c r="C53" s="9"/>
      <c r="D53" s="5"/>
    </row>
    <row r="54" spans="1:884" ht="15.6" x14ac:dyDescent="0.3">
      <c r="A54" s="8" t="s">
        <v>0</v>
      </c>
      <c r="B54" s="9"/>
      <c r="C54" s="9"/>
      <c r="D54" s="5"/>
    </row>
    <row r="55" spans="1:884" x14ac:dyDescent="0.3">
      <c r="A55" s="1" t="s">
        <v>1</v>
      </c>
      <c r="B55" s="2">
        <v>2022</v>
      </c>
      <c r="C55" s="2">
        <v>2021</v>
      </c>
      <c r="D55" s="5"/>
    </row>
    <row r="56" spans="1:884" x14ac:dyDescent="0.3">
      <c r="A56" s="1" t="s">
        <v>21</v>
      </c>
      <c r="B56" s="16">
        <v>117588.3</v>
      </c>
      <c r="C56" s="16">
        <v>111407.9</v>
      </c>
      <c r="D56" s="5"/>
    </row>
    <row r="57" spans="1:884" x14ac:dyDescent="0.3">
      <c r="A57" s="1" t="s">
        <v>42</v>
      </c>
      <c r="B57" s="17">
        <v>3500.4</v>
      </c>
      <c r="C57" s="17">
        <v>3130.7</v>
      </c>
      <c r="D57" s="5"/>
    </row>
    <row r="58" spans="1:884" x14ac:dyDescent="0.3">
      <c r="A58" s="1" t="s">
        <v>22</v>
      </c>
      <c r="B58" s="17">
        <v>15615.6</v>
      </c>
      <c r="C58" s="17">
        <v>13383.4</v>
      </c>
      <c r="D58" s="5"/>
    </row>
    <row r="59" spans="1:884" x14ac:dyDescent="0.3">
      <c r="A59" s="1" t="s">
        <v>36</v>
      </c>
      <c r="B59" s="17">
        <v>1668.9</v>
      </c>
      <c r="C59" s="17">
        <v>960.8</v>
      </c>
      <c r="D59" s="5"/>
    </row>
    <row r="60" spans="1:884" x14ac:dyDescent="0.3">
      <c r="A60" s="1" t="s">
        <v>23</v>
      </c>
      <c r="B60" s="17">
        <v>770.4</v>
      </c>
      <c r="C60" s="17">
        <v>567.79999999999995</v>
      </c>
      <c r="D60" s="5"/>
    </row>
    <row r="61" spans="1:884" x14ac:dyDescent="0.3">
      <c r="A61" s="1" t="s">
        <v>24</v>
      </c>
      <c r="B61" s="17">
        <v>9226.9</v>
      </c>
      <c r="C61" s="17">
        <v>7823.2</v>
      </c>
      <c r="D61" s="5"/>
    </row>
    <row r="62" spans="1:884" x14ac:dyDescent="0.3">
      <c r="A62" s="3" t="s">
        <v>25</v>
      </c>
      <c r="B62" s="4">
        <v>39845.299999999996</v>
      </c>
      <c r="C62" s="4">
        <v>38526.400000000001</v>
      </c>
      <c r="D62" s="5"/>
    </row>
    <row r="63" spans="1:884" ht="15" thickBot="1" x14ac:dyDescent="0.35">
      <c r="A63" s="13" t="s">
        <v>26</v>
      </c>
      <c r="B63" s="14">
        <v>24987.7</v>
      </c>
      <c r="C63" s="14">
        <v>42528.5</v>
      </c>
      <c r="D63" s="5"/>
    </row>
    <row r="64" spans="1:884" ht="15" thickBot="1" x14ac:dyDescent="0.35">
      <c r="A64" s="12" t="s">
        <v>27</v>
      </c>
      <c r="B64" s="23">
        <f>SUM(B56:B61)-B62-B63</f>
        <v>83537.499999999985</v>
      </c>
      <c r="C64" s="18">
        <f>SUM(C56:C61)-C62-C63</f>
        <v>56218.899999999994</v>
      </c>
      <c r="D64" s="5"/>
    </row>
    <row r="65" spans="1:5" x14ac:dyDescent="0.3">
      <c r="A65" s="11" t="s">
        <v>28</v>
      </c>
      <c r="B65" s="19">
        <v>31791</v>
      </c>
      <c r="C65" s="19">
        <v>29000.799999999999</v>
      </c>
      <c r="D65" s="5"/>
    </row>
    <row r="66" spans="1:5" x14ac:dyDescent="0.3">
      <c r="A66" s="1" t="s">
        <v>29</v>
      </c>
      <c r="B66" s="17">
        <v>22448.2</v>
      </c>
      <c r="C66" s="17">
        <v>19337.3</v>
      </c>
      <c r="D66" s="5"/>
    </row>
    <row r="67" spans="1:5" ht="15" thickBot="1" x14ac:dyDescent="0.35">
      <c r="A67" s="10" t="s">
        <v>30</v>
      </c>
      <c r="B67" s="20">
        <v>7543.4</v>
      </c>
      <c r="C67" s="20">
        <v>7415.6</v>
      </c>
      <c r="D67" s="5"/>
    </row>
    <row r="68" spans="1:5" ht="15" thickBot="1" x14ac:dyDescent="0.35">
      <c r="A68" s="12" t="s">
        <v>48</v>
      </c>
      <c r="B68" s="23">
        <f>B64-SUM(B65:B67)</f>
        <v>21754.899999999987</v>
      </c>
      <c r="C68" s="18">
        <f>C64-SUM(C65:C67)</f>
        <v>465.19999999999709</v>
      </c>
      <c r="D68" s="5"/>
    </row>
    <row r="69" spans="1:5" x14ac:dyDescent="0.3">
      <c r="A69" s="11" t="s">
        <v>31</v>
      </c>
      <c r="B69" s="19">
        <v>19194.2</v>
      </c>
      <c r="C69" s="19">
        <v>28269.4</v>
      </c>
      <c r="D69" s="5"/>
    </row>
    <row r="70" spans="1:5" ht="15" thickBot="1" x14ac:dyDescent="0.35">
      <c r="A70" s="1" t="s">
        <v>32</v>
      </c>
      <c r="B70" s="4">
        <v>-461.5</v>
      </c>
      <c r="C70" s="4">
        <v>-1092.2</v>
      </c>
      <c r="D70" s="5"/>
    </row>
    <row r="71" spans="1:5" ht="15" hidden="1" thickBot="1" x14ac:dyDescent="0.35">
      <c r="A71" s="10" t="s">
        <v>33</v>
      </c>
      <c r="B71" s="21"/>
      <c r="C71" s="21"/>
      <c r="D71" s="5"/>
    </row>
    <row r="72" spans="1:5" ht="15" thickBot="1" x14ac:dyDescent="0.35">
      <c r="A72" s="12" t="s">
        <v>46</v>
      </c>
      <c r="B72" s="23">
        <f>SUM(B68:B70)</f>
        <v>40487.599999999991</v>
      </c>
      <c r="C72" s="18">
        <f>SUM(C68:C70)</f>
        <v>27642.399999999998</v>
      </c>
      <c r="D72" s="5"/>
    </row>
    <row r="73" spans="1:5" hidden="1" x14ac:dyDescent="0.3">
      <c r="A73" s="11" t="s">
        <v>34</v>
      </c>
      <c r="B73" s="22"/>
      <c r="C73" s="22"/>
      <c r="D73" s="5"/>
    </row>
    <row r="74" spans="1:5" ht="15" thickBot="1" x14ac:dyDescent="0.35">
      <c r="A74" s="10" t="s">
        <v>39</v>
      </c>
      <c r="B74" s="14">
        <v>-11846.4</v>
      </c>
      <c r="C74" s="14">
        <v>-8512.6</v>
      </c>
      <c r="D74" s="5"/>
    </row>
    <row r="75" spans="1:5" ht="15" thickBot="1" x14ac:dyDescent="0.35">
      <c r="A75" s="12" t="s">
        <v>47</v>
      </c>
      <c r="B75" s="23">
        <f>SUM(B72:B74)</f>
        <v>28641.19999999999</v>
      </c>
      <c r="C75" s="18">
        <f>SUM(C72:C74)</f>
        <v>19129.799999999996</v>
      </c>
      <c r="D75" s="15">
        <f>B75-B31</f>
        <v>0</v>
      </c>
      <c r="E75" s="15">
        <f>C75-C31</f>
        <v>0</v>
      </c>
    </row>
    <row r="76" spans="1:5" x14ac:dyDescent="0.3">
      <c r="A76" s="6" t="s">
        <v>44</v>
      </c>
      <c r="B76" s="6"/>
      <c r="C76" s="6"/>
    </row>
    <row r="77" spans="1:5" x14ac:dyDescent="0.3">
      <c r="A77" s="6"/>
      <c r="B77" s="6"/>
      <c r="C77" s="6"/>
    </row>
    <row r="78" spans="1:5" x14ac:dyDescent="0.3">
      <c r="A78" s="6"/>
      <c r="B78" s="6"/>
      <c r="C78" s="6"/>
    </row>
    <row r="79" spans="1:5" x14ac:dyDescent="0.3">
      <c r="A79" s="6"/>
      <c r="B79" s="6"/>
      <c r="C79" s="6"/>
    </row>
    <row r="80" spans="1:5" x14ac:dyDescent="0.3">
      <c r="A80" s="6"/>
      <c r="B80" s="6"/>
      <c r="C80" s="6"/>
    </row>
    <row r="81" spans="1:3" x14ac:dyDescent="0.3">
      <c r="A81" s="6"/>
      <c r="B81" s="6"/>
      <c r="C81" s="6"/>
    </row>
    <row r="82" spans="1:3" x14ac:dyDescent="0.3">
      <c r="A82" s="26" t="s">
        <v>51</v>
      </c>
      <c r="B82" s="27" t="s">
        <v>53</v>
      </c>
      <c r="C82" s="27"/>
    </row>
    <row r="83" spans="1:3" x14ac:dyDescent="0.3">
      <c r="A83" s="26" t="s">
        <v>52</v>
      </c>
      <c r="B83" s="27" t="s">
        <v>54</v>
      </c>
      <c r="C83" s="27"/>
    </row>
    <row r="84" spans="1:3" x14ac:dyDescent="0.3">
      <c r="A84" s="6"/>
      <c r="B84" s="6"/>
      <c r="C84" s="6"/>
    </row>
    <row r="85" spans="1:3" x14ac:dyDescent="0.3">
      <c r="A85" s="6"/>
      <c r="B85" s="6"/>
      <c r="C85" s="6"/>
    </row>
    <row r="86" spans="1:3" x14ac:dyDescent="0.3">
      <c r="A86" s="6"/>
      <c r="B86" s="6"/>
      <c r="C86" s="6"/>
    </row>
    <row r="87" spans="1:3" x14ac:dyDescent="0.3">
      <c r="A87" s="6"/>
      <c r="B87" s="6"/>
      <c r="C87" s="6"/>
    </row>
    <row r="88" spans="1:3" x14ac:dyDescent="0.3">
      <c r="A88" s="27" t="s">
        <v>49</v>
      </c>
      <c r="B88" s="27"/>
      <c r="C88" s="27"/>
    </row>
    <row r="89" spans="1:3" x14ac:dyDescent="0.3">
      <c r="A89" s="27" t="s">
        <v>50</v>
      </c>
      <c r="B89" s="27"/>
      <c r="C89" s="27"/>
    </row>
  </sheetData>
  <mergeCells count="8">
    <mergeCell ref="A88:C88"/>
    <mergeCell ref="A89:C89"/>
    <mergeCell ref="A47:C47"/>
    <mergeCell ref="A48:C48"/>
    <mergeCell ref="B41:C41"/>
    <mergeCell ref="B42:C42"/>
    <mergeCell ref="B82:C82"/>
    <mergeCell ref="B83:C83"/>
  </mergeCells>
  <printOptions horizontalCentered="1"/>
  <pageMargins left="0" right="0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LEMUS, WILBERT [CUSCA SV]</cp:lastModifiedBy>
  <cp:lastPrinted>2021-06-09T16:15:39Z</cp:lastPrinted>
  <dcterms:created xsi:type="dcterms:W3CDTF">2017-01-11T17:17:53Z</dcterms:created>
  <dcterms:modified xsi:type="dcterms:W3CDTF">2022-07-12T17:35:29Z</dcterms:modified>
</cp:coreProperties>
</file>