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<sst xmlns="http://schemas.openxmlformats.org/spreadsheetml/2006/main" count="77" uniqueCount="68">
  <si>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Provisiones</t>
  </si>
  <si>
    <t>Siniestros</t>
  </si>
  <si>
    <t xml:space="preserve"> Gerente General y Representante Legal</t>
  </si>
  <si>
    <t>Jorge Orlando Romero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</si>
  <si>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</si>
  <si>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</si>
  <si>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</si>
  <si>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</si>
  <si>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</si>
  <si>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</si>
  <si>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</si>
  <si>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</si>
  <si>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</si>
  <si>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</si>
  <si>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</si>
  <si>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</si>
  <si>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</si>
  <si>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</si>
  <si>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</si>
  <si>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</si>
  <si>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</si>
  <si>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</si>
  <si>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</si>
  <si>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</si>
  <si>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</si>
  <si>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</si>
  <si>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</si>
  <si>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</si>
  <si>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</si>
  <si>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</si>
  <si>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</si>
  <si>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</si>
  <si>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</si>
  <si>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</si>
  <si>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</si>
  <si>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</si>
  <si>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</si>
  <si>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</si>
  <si>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</si>
  <si>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</si>
  <si>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</si>
  <si>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</si>
  <si>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</si>
  <si>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</si>
  <si>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</si>
  <si>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</si>
  <si>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</si>
  <si>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</si>
  <si>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</si>
  <si>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</si>
  <si>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</si>
  <si>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</si>
  <si>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</si>
  <si>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</si>
  <si>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</si>
  <si>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</si>
  <si>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</si>
  <si>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</si>
  <si>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</si>
  <si>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</si>
  <si>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</si>
  <si>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</si>
  <si>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</si>
  <si>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</si>
  <si>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 neto</t>
  </si>
  <si>
    <t>Obligaciones financieras</t>
  </si>
  <si>
    <t>Reportos y otros obligaciones bursatiles</t>
  </si>
  <si>
    <t>MAPFRE SEGUROS EL SALVADOR, S.A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</si>
</sst>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_);_(@_)"/>
    <numFmt numFmtId="178" formatCode="[$-440A]dddd\,\ dd&quot; de &quot;mmmm&quot; de &quot;yyyy"/>
    <numFmt numFmtId="179" formatCode="[$-440A]hh:mm:ss\ AM/PM"/>
    <numFmt numFmtId="180" formatCode="_ * #,##0.00_ ;_ * \-#,##0.00_ ;_ * &quot;-&quot;??_ ;_ @_ "/>
    <numFmt numFmtId="181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3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3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2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3" applyNumberFormat="1" applyFont="1" applyFill="1" applyBorder="1" applyAlignment="1">
      <alignment/>
      <protection/>
    </xf>
    <xf numFmtId="37" fontId="4" fillId="0" borderId="0" xfId="53" applyNumberFormat="1" applyFont="1" applyFill="1" applyBorder="1" applyAlignment="1">
      <alignment horizontal="left"/>
      <protection/>
    </xf>
    <xf numFmtId="37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0" applyFont="1" applyAlignment="1">
      <alignment horizontal="left"/>
    </xf>
    <xf numFmtId="172" fontId="4" fillId="0" borderId="0" xfId="47" applyNumberFormat="1" applyFont="1" applyAlignment="1">
      <alignment horizontal="left"/>
    </xf>
    <xf numFmtId="181" fontId="4" fillId="0" borderId="11" xfId="47" applyNumberFormat="1" applyFont="1" applyFill="1" applyBorder="1" applyAlignment="1">
      <alignment horizontal="right"/>
    </xf>
    <xf numFmtId="181" fontId="44" fillId="0" borderId="0" xfId="0" applyNumberFormat="1" applyFont="1" applyAlignment="1">
      <alignment horizontal="right" vertical="center"/>
    </xf>
    <xf numFmtId="181" fontId="44" fillId="0" borderId="11" xfId="0" applyNumberFormat="1" applyFont="1" applyBorder="1" applyAlignment="1">
      <alignment horizontal="right" vertical="center"/>
    </xf>
    <xf numFmtId="181" fontId="4" fillId="0" borderId="0" xfId="47" applyNumberFormat="1" applyFont="1" applyFill="1" applyBorder="1" applyAlignment="1">
      <alignment horizontal="right"/>
    </xf>
    <xf numFmtId="181" fontId="4" fillId="0" borderId="11" xfId="53" applyNumberFormat="1" applyFont="1" applyFill="1" applyBorder="1" applyAlignment="1">
      <alignment/>
      <protection/>
    </xf>
    <xf numFmtId="181" fontId="4" fillId="0" borderId="0" xfId="53" applyNumberFormat="1" applyFont="1" applyFill="1" applyBorder="1" applyAlignment="1">
      <alignment/>
      <protection/>
    </xf>
    <xf numFmtId="181" fontId="4" fillId="34" borderId="0" xfId="53" applyNumberFormat="1" applyFont="1" applyFill="1" applyBorder="1" applyAlignment="1">
      <alignment horizontal="right"/>
      <protection/>
    </xf>
    <xf numFmtId="181" fontId="4" fillId="34" borderId="11" xfId="53" applyNumberFormat="1" applyFont="1" applyFill="1" applyBorder="1" applyAlignment="1">
      <alignment horizontal="right"/>
      <protection/>
    </xf>
    <xf numFmtId="181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37" fontId="3" fillId="0" borderId="0" xfId="53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81" fontId="48" fillId="0" borderId="0" xfId="0" applyNumberFormat="1" applyFont="1" applyAlignment="1">
      <alignment horizontal="right"/>
    </xf>
    <xf numFmtId="181" fontId="48" fillId="0" borderId="11" xfId="0" applyNumberFormat="1" applyFont="1" applyBorder="1" applyAlignment="1">
      <alignment horizontal="right"/>
    </xf>
    <xf numFmtId="181" fontId="48" fillId="0" borderId="13" xfId="0" applyNumberFormat="1" applyFont="1" applyBorder="1" applyAlignment="1">
      <alignment horizontal="right"/>
    </xf>
    <xf numFmtId="181" fontId="48" fillId="0" borderId="14" xfId="0" applyNumberFormat="1" applyFont="1" applyBorder="1" applyAlignment="1">
      <alignment horizontal="right"/>
    </xf>
    <xf numFmtId="0" fontId="48" fillId="0" borderId="0" xfId="0" applyFont="1" applyAlignment="1">
      <alignment/>
    </xf>
    <xf numFmtId="18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indent="1"/>
    </xf>
    <xf numFmtId="18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181" fontId="44" fillId="0" borderId="0" xfId="0" applyNumberFormat="1" applyFont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_Bal, Utl, Fluj y anex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9061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3"/>
  <sheetViews>
    <sheetView showGridLines="0" tabSelected="1" zoomScale="115" zoomScaleNormal="115" zoomScalePageLayoutView="0" workbookViewId="0" topLeftCell="A1">
      <selection activeCell="H9" sqref="H9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0" style="3" hidden="1" customWidth="1"/>
    <col min="6" max="6" width="12.57421875" style="3" hidden="1" customWidth="1"/>
    <col min="7" max="16384" width="11.421875" style="3" customWidth="1"/>
  </cols>
  <sheetData>
    <row r="1" ht="12.75"/>
    <row r="2" spans="1:7" ht="12.75">
      <c r="A2" s="62"/>
      <c r="B2" s="62"/>
      <c r="C2" s="62"/>
      <c r="G2" s="22"/>
    </row>
    <row r="3" spans="1:6" ht="12.75">
      <c r="A3" s="17"/>
      <c r="B3" s="17"/>
      <c r="C3" s="17"/>
      <c r="E3" s="22">
        <v>44712</v>
      </c>
      <c r="F3" s="3">
        <v>2022</v>
      </c>
    </row>
    <row r="4" spans="1:7" ht="12.75">
      <c r="A4" s="4" t="s">
        <v>67</v>
      </c>
      <c r="B4" s="17"/>
      <c r="C4" s="17"/>
      <c r="G4" s="22"/>
    </row>
    <row r="5" spans="1:6" ht="12.75">
      <c r="A5" s="1" t="s">
        <v>5</v>
      </c>
      <c r="B5" s="17"/>
      <c r="C5" s="17"/>
      <c r="F5" s="23"/>
    </row>
    <row r="6" spans="1:6" ht="12.75">
      <c r="A6" s="21" t="s">
        <v>6</v>
      </c>
      <c r="B6" s="17"/>
      <c r="C6" s="17"/>
      <c r="F6" s="23"/>
    </row>
    <row r="7" spans="1:6" ht="12.75">
      <c r="A7" s="2" t="s">
        <v>8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mayo de 2022</v>
      </c>
      <c r="B8" s="18"/>
      <c r="C8" s="18"/>
      <c r="F8" s="1"/>
    </row>
    <row r="9" spans="1:6" ht="12.75">
      <c r="A9" s="3" t="s">
        <v>7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32</v>
      </c>
      <c r="B12" s="9"/>
      <c r="C12" s="51">
        <f>+F3</f>
        <v>2022</v>
      </c>
    </row>
    <row r="13" spans="1:3" ht="12.75">
      <c r="A13" s="45" t="s">
        <v>33</v>
      </c>
      <c r="C13" s="52"/>
    </row>
    <row r="14" spans="1:3" ht="12.75">
      <c r="A14" s="46" t="s">
        <v>34</v>
      </c>
      <c r="C14" s="53">
        <v>5696.6</v>
      </c>
    </row>
    <row r="15" spans="1:3" ht="12.75">
      <c r="A15" s="46" t="s">
        <v>35</v>
      </c>
      <c r="C15" s="53">
        <v>2.4</v>
      </c>
    </row>
    <row r="16" spans="1:3" ht="12.75">
      <c r="A16" s="46" t="s">
        <v>36</v>
      </c>
      <c r="C16" s="53">
        <v>46454.4</v>
      </c>
    </row>
    <row r="17" spans="1:3" ht="12.75">
      <c r="A17" s="46" t="s">
        <v>37</v>
      </c>
      <c r="C17" s="53">
        <v>4867.3</v>
      </c>
    </row>
    <row r="18" spans="1:3" ht="12.75">
      <c r="A18" s="46" t="s">
        <v>38</v>
      </c>
      <c r="B18" s="12"/>
      <c r="C18" s="53">
        <v>24660.5</v>
      </c>
    </row>
    <row r="19" spans="1:3" ht="12.75">
      <c r="A19" s="46" t="s">
        <v>39</v>
      </c>
      <c r="C19" s="54">
        <v>6739.2</v>
      </c>
    </row>
    <row r="20" spans="1:3" ht="12.75">
      <c r="A20" s="45"/>
      <c r="C20" s="53">
        <f>SUM(C14:C19)</f>
        <v>88420.40000000001</v>
      </c>
    </row>
    <row r="21" spans="1:3" ht="12.75">
      <c r="A21" s="45" t="s">
        <v>40</v>
      </c>
      <c r="C21" s="53"/>
    </row>
    <row r="22" spans="1:3" ht="12.75">
      <c r="A22" s="57" t="s">
        <v>64</v>
      </c>
      <c r="C22" s="53">
        <v>0</v>
      </c>
    </row>
    <row r="23" spans="1:3" ht="12.75">
      <c r="A23" s="46" t="s">
        <v>41</v>
      </c>
      <c r="C23" s="53">
        <v>347.8</v>
      </c>
    </row>
    <row r="24" spans="1:3" ht="12.75">
      <c r="A24" s="46" t="s">
        <v>42</v>
      </c>
      <c r="C24" s="54">
        <v>6481.8</v>
      </c>
    </row>
    <row r="25" spans="1:3" ht="12.75">
      <c r="A25" s="45"/>
      <c r="B25" s="12"/>
      <c r="C25" s="53">
        <f>SUM(C22:C24)</f>
        <v>6829.6</v>
      </c>
    </row>
    <row r="26" spans="1:3" ht="12.75">
      <c r="A26" s="45" t="s">
        <v>43</v>
      </c>
      <c r="B26" s="12"/>
      <c r="C26" s="53"/>
    </row>
    <row r="27" spans="1:3" ht="12.75">
      <c r="A27" s="46" t="s">
        <v>44</v>
      </c>
      <c r="C27" s="54">
        <v>1727.7</v>
      </c>
    </row>
    <row r="28" spans="1:3" ht="13.5" thickBot="1">
      <c r="A28" s="47" t="s">
        <v>45</v>
      </c>
      <c r="C28" s="55">
        <f>+C27+C25+C20</f>
        <v>96977.70000000001</v>
      </c>
    </row>
    <row r="29" spans="1:3" ht="13.5" thickTop="1">
      <c r="A29" s="45"/>
      <c r="C29" s="53"/>
    </row>
    <row r="30" spans="1:3" ht="12.75">
      <c r="A30" s="44" t="s">
        <v>46</v>
      </c>
      <c r="C30" s="53"/>
    </row>
    <row r="31" spans="1:3" ht="12.75">
      <c r="A31" s="45" t="s">
        <v>47</v>
      </c>
      <c r="C31" s="53"/>
    </row>
    <row r="32" spans="1:3" ht="12.75">
      <c r="A32" s="46" t="s">
        <v>48</v>
      </c>
      <c r="C32" s="53">
        <v>2231.8</v>
      </c>
    </row>
    <row r="33" spans="1:3" ht="12.75">
      <c r="A33" s="59" t="s">
        <v>65</v>
      </c>
      <c r="C33" s="58">
        <v>0</v>
      </c>
    </row>
    <row r="34" spans="1:3" ht="12.75">
      <c r="A34" s="46" t="s">
        <v>49</v>
      </c>
      <c r="C34" s="53">
        <v>7025.7</v>
      </c>
    </row>
    <row r="35" spans="1:3" ht="12.75">
      <c r="A35" s="46" t="s">
        <v>50</v>
      </c>
      <c r="C35" s="53">
        <v>3991.6</v>
      </c>
    </row>
    <row r="36" spans="1:3" ht="12.75">
      <c r="A36" s="61" t="s">
        <v>66</v>
      </c>
      <c r="C36" s="60">
        <v>0</v>
      </c>
    </row>
    <row r="37" spans="1:3" ht="12.75">
      <c r="A37" s="45"/>
      <c r="C37" s="56">
        <f>SUM(C32:C36)</f>
        <v>13249.1</v>
      </c>
    </row>
    <row r="38" spans="1:3" ht="12.75">
      <c r="A38" s="45" t="s">
        <v>51</v>
      </c>
      <c r="C38" s="53"/>
    </row>
    <row r="39" spans="1:3" ht="12.75">
      <c r="A39" s="46" t="s">
        <v>52</v>
      </c>
      <c r="B39" s="12"/>
      <c r="C39" s="53">
        <v>2825.9</v>
      </c>
    </row>
    <row r="40" spans="1:3" ht="12.75">
      <c r="A40" s="46" t="s">
        <v>0</v>
      </c>
      <c r="C40" s="53">
        <v>159.2</v>
      </c>
    </row>
    <row r="41" spans="1:3" ht="12.75">
      <c r="A41" s="46" t="s">
        <v>53</v>
      </c>
      <c r="C41" s="54">
        <v>4224</v>
      </c>
    </row>
    <row r="42" spans="1:3" ht="12.75">
      <c r="A42" s="45"/>
      <c r="C42" s="56">
        <f>SUM(C39:C41)</f>
        <v>7209.1</v>
      </c>
    </row>
    <row r="43" spans="1:3" ht="12.75">
      <c r="A43" s="45" t="s">
        <v>54</v>
      </c>
      <c r="C43" s="53"/>
    </row>
    <row r="44" spans="1:3" ht="12.75">
      <c r="A44" s="46" t="s">
        <v>55</v>
      </c>
      <c r="B44" s="12"/>
      <c r="C44" s="53">
        <v>15780.9</v>
      </c>
    </row>
    <row r="45" spans="1:3" ht="12.75">
      <c r="A45" s="46" t="s">
        <v>56</v>
      </c>
      <c r="B45" s="12"/>
      <c r="C45" s="53">
        <v>20102</v>
      </c>
    </row>
    <row r="46" spans="1:3" ht="12.75">
      <c r="A46" s="46" t="s">
        <v>57</v>
      </c>
      <c r="C46" s="53">
        <v>9537.6</v>
      </c>
    </row>
    <row r="47" spans="1:3" ht="12.75">
      <c r="A47" s="45"/>
      <c r="C47" s="56">
        <f>SUM(C44:C46)</f>
        <v>45420.5</v>
      </c>
    </row>
    <row r="48" spans="1:3" ht="12.75">
      <c r="A48" s="47" t="s">
        <v>58</v>
      </c>
      <c r="C48" s="56">
        <f>C37+C42+C47</f>
        <v>65878.7</v>
      </c>
    </row>
    <row r="49" spans="1:3" ht="12.75">
      <c r="A49" s="48"/>
      <c r="C49" s="63"/>
    </row>
    <row r="50" spans="1:3" ht="12.75">
      <c r="A50" s="48" t="s">
        <v>59</v>
      </c>
      <c r="C50" s="63"/>
    </row>
    <row r="51" spans="1:3" ht="12.75">
      <c r="A51" s="49" t="s">
        <v>60</v>
      </c>
      <c r="B51" s="12"/>
      <c r="C51" s="53">
        <v>15000</v>
      </c>
    </row>
    <row r="52" spans="1:3" ht="12.75">
      <c r="A52" s="50" t="s">
        <v>61</v>
      </c>
      <c r="B52" s="12"/>
      <c r="C52" s="54">
        <v>16099</v>
      </c>
    </row>
    <row r="53" spans="1:3" ht="12.75">
      <c r="A53" s="48" t="s">
        <v>62</v>
      </c>
      <c r="B53" s="12"/>
      <c r="C53" s="56">
        <f>SUM(C51:C52)</f>
        <v>31099</v>
      </c>
    </row>
    <row r="54" spans="1:3" ht="13.5" thickBot="1">
      <c r="A54" s="48" t="s">
        <v>63</v>
      </c>
      <c r="C54" s="55">
        <f>C48+C53</f>
        <v>96977.7</v>
      </c>
    </row>
    <row r="55" ht="13.5" thickTop="1"/>
    <row r="60" spans="1:3" ht="12.75">
      <c r="A60" s="13" t="s">
        <v>10</v>
      </c>
      <c r="B60" s="14" t="s">
        <v>3</v>
      </c>
      <c r="C60" s="13"/>
    </row>
    <row r="61" spans="1:3" ht="12.75">
      <c r="A61" s="13" t="s">
        <v>2</v>
      </c>
      <c r="B61" s="15" t="s">
        <v>4</v>
      </c>
      <c r="C61" s="13"/>
    </row>
    <row r="62" spans="2:3" ht="12.75">
      <c r="B62" s="13"/>
      <c r="C62" s="13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4" t="s">
        <v>67</v>
      </c>
      <c r="B71" s="19"/>
      <c r="C71" s="19"/>
    </row>
    <row r="72" spans="1:3" ht="12.75">
      <c r="A72" s="21" t="s">
        <v>5</v>
      </c>
      <c r="B72" s="19"/>
      <c r="C72" s="19"/>
    </row>
    <row r="73" spans="1:3" ht="12.75">
      <c r="A73" s="21" t="s">
        <v>6</v>
      </c>
      <c r="B73" s="19"/>
      <c r="C73" s="19"/>
    </row>
    <row r="74" spans="1:3" ht="12.75">
      <c r="A74" s="19" t="s">
        <v>9</v>
      </c>
      <c r="B74" s="19"/>
      <c r="C74" s="19"/>
    </row>
    <row r="75" spans="1:3" ht="12.75">
      <c r="A75" s="21" t="str">
        <f>"Por los períodos del 1 de enero al "&amp;" "&amp;A8</f>
        <v>Por los períodos del 1 de enero al  Al 31 de mayo de 2022</v>
      </c>
      <c r="B75" s="19"/>
      <c r="C75" s="19"/>
    </row>
    <row r="76" spans="1:3" ht="12.75">
      <c r="A76" s="21" t="s">
        <v>7</v>
      </c>
      <c r="B76" s="19"/>
      <c r="C76" s="19"/>
    </row>
    <row r="77" spans="1:3" ht="13.5" thickBot="1">
      <c r="A77" s="20"/>
      <c r="B77" s="20"/>
      <c r="C77" s="20"/>
    </row>
    <row r="78" spans="1:3" ht="12.75">
      <c r="A78" s="16"/>
      <c r="B78" s="16"/>
      <c r="C78" s="16"/>
    </row>
    <row r="79" ht="12.75">
      <c r="C79" s="10">
        <f>+F3</f>
        <v>2022</v>
      </c>
    </row>
    <row r="80" ht="12.75">
      <c r="C80" s="10"/>
    </row>
    <row r="81" spans="1:3" ht="12.75">
      <c r="A81" s="40" t="s">
        <v>11</v>
      </c>
      <c r="B81" s="9"/>
      <c r="C81" s="31">
        <f>SUM(C82:C86)</f>
        <v>69184</v>
      </c>
    </row>
    <row r="82" spans="1:3" ht="12.75">
      <c r="A82" s="41" t="s">
        <v>12</v>
      </c>
      <c r="C82" s="32">
        <v>49411.4</v>
      </c>
    </row>
    <row r="83" spans="1:3" ht="12.75">
      <c r="A83" s="27" t="s">
        <v>13</v>
      </c>
      <c r="C83" s="32">
        <v>7174.7</v>
      </c>
    </row>
    <row r="84" spans="1:3" ht="12.75">
      <c r="A84" s="27" t="s">
        <v>14</v>
      </c>
      <c r="C84" s="32">
        <v>6868.3</v>
      </c>
    </row>
    <row r="85" spans="1:3" ht="12.75">
      <c r="A85" s="27" t="s">
        <v>15</v>
      </c>
      <c r="C85" s="32">
        <v>4581.9</v>
      </c>
    </row>
    <row r="86" spans="1:3" ht="12.75">
      <c r="A86" s="27" t="s">
        <v>16</v>
      </c>
      <c r="C86" s="33">
        <v>1147.7</v>
      </c>
    </row>
    <row r="87" spans="1:3" ht="12.75">
      <c r="A87" s="27"/>
      <c r="C87" s="34"/>
    </row>
    <row r="88" spans="1:3" ht="12.75">
      <c r="A88" s="25" t="s">
        <v>17</v>
      </c>
      <c r="C88" s="31">
        <f>SUM(C89:C92)</f>
        <v>61898.600000000006</v>
      </c>
    </row>
    <row r="89" spans="1:3" ht="12.75">
      <c r="A89" s="26" t="s">
        <v>1</v>
      </c>
      <c r="C89" s="32">
        <v>20834.8</v>
      </c>
    </row>
    <row r="90" spans="1:3" ht="12.75">
      <c r="A90" s="26" t="s">
        <v>18</v>
      </c>
      <c r="B90" s="24"/>
      <c r="C90" s="32">
        <v>19113.8</v>
      </c>
    </row>
    <row r="91" spans="1:3" ht="12.75">
      <c r="A91" s="26" t="s">
        <v>19</v>
      </c>
      <c r="B91" s="12"/>
      <c r="C91" s="32">
        <v>13762.2</v>
      </c>
    </row>
    <row r="92" spans="1:3" ht="12.75">
      <c r="A92" s="27" t="s">
        <v>20</v>
      </c>
      <c r="C92" s="33">
        <v>8187.8</v>
      </c>
    </row>
    <row r="93" spans="1:3" ht="12.75">
      <c r="A93" s="28" t="s">
        <v>21</v>
      </c>
      <c r="B93" s="42"/>
      <c r="C93" s="35">
        <v>530.7</v>
      </c>
    </row>
    <row r="94" spans="1:3" ht="12.75">
      <c r="A94" s="28"/>
      <c r="B94" s="42"/>
      <c r="C94" s="36"/>
    </row>
    <row r="95" spans="1:3" ht="12.75">
      <c r="A95" s="43" t="s">
        <v>22</v>
      </c>
      <c r="B95" s="27"/>
      <c r="C95" s="31">
        <f>C81-C88-C93</f>
        <v>6754.699999999994</v>
      </c>
    </row>
    <row r="96" spans="1:3" ht="12.75">
      <c r="A96" s="43" t="s">
        <v>23</v>
      </c>
      <c r="B96" s="27"/>
      <c r="C96" s="31">
        <f>SUM(C97:C98)</f>
        <v>4673</v>
      </c>
    </row>
    <row r="97" spans="1:3" ht="12.75">
      <c r="A97" s="27" t="s">
        <v>24</v>
      </c>
      <c r="C97" s="34">
        <v>14.8</v>
      </c>
    </row>
    <row r="98" spans="1:5" s="12" customFormat="1" ht="12.75">
      <c r="A98" s="27" t="s">
        <v>25</v>
      </c>
      <c r="C98" s="31">
        <v>4658.2</v>
      </c>
      <c r="D98" s="18"/>
      <c r="E98" s="18"/>
    </row>
    <row r="99" spans="1:5" s="12" customFormat="1" ht="12.75">
      <c r="A99" s="43" t="s">
        <v>26</v>
      </c>
      <c r="B99" s="27"/>
      <c r="C99" s="36">
        <f>+C95-C96</f>
        <v>2081.6999999999944</v>
      </c>
      <c r="D99" s="18"/>
      <c r="E99" s="18"/>
    </row>
    <row r="100" spans="1:5" ht="12.75">
      <c r="A100" s="43"/>
      <c r="B100" s="27"/>
      <c r="C100" s="36"/>
      <c r="D100" s="29"/>
      <c r="E100" s="29"/>
    </row>
    <row r="101" spans="1:5" ht="12.75">
      <c r="A101" s="27" t="s">
        <v>27</v>
      </c>
      <c r="B101" s="27"/>
      <c r="C101" s="35">
        <v>675.3</v>
      </c>
      <c r="D101" s="29"/>
      <c r="E101" s="29"/>
    </row>
    <row r="102" spans="1:5" ht="12.75">
      <c r="A102" s="43" t="s">
        <v>28</v>
      </c>
      <c r="B102" s="27"/>
      <c r="C102" s="36">
        <f>+C99+C101</f>
        <v>2756.9999999999945</v>
      </c>
      <c r="D102" s="29"/>
      <c r="E102" s="29"/>
    </row>
    <row r="103" spans="1:5" ht="12.75">
      <c r="A103" s="27"/>
      <c r="B103" s="27"/>
      <c r="C103" s="36"/>
      <c r="D103" s="29"/>
      <c r="E103" s="29"/>
    </row>
    <row r="104" spans="1:5" ht="12.75">
      <c r="A104" s="27" t="s">
        <v>29</v>
      </c>
      <c r="B104" s="27"/>
      <c r="C104" s="37">
        <v>0</v>
      </c>
      <c r="D104" s="29"/>
      <c r="E104" s="29"/>
    </row>
    <row r="105" spans="1:5" ht="12.75">
      <c r="A105" s="27" t="s">
        <v>30</v>
      </c>
      <c r="B105" s="27"/>
      <c r="C105" s="38">
        <v>0</v>
      </c>
      <c r="D105" s="29"/>
      <c r="E105" s="29"/>
    </row>
    <row r="106" spans="1:5" ht="12.75">
      <c r="A106" s="27"/>
      <c r="B106" s="27"/>
      <c r="C106" s="37"/>
      <c r="D106" s="29"/>
      <c r="E106" s="29"/>
    </row>
    <row r="107" spans="1:5" ht="13.5" thickBot="1">
      <c r="A107" s="43" t="s">
        <v>31</v>
      </c>
      <c r="B107" s="43"/>
      <c r="C107" s="39">
        <f>SUM(C102:C105)</f>
        <v>2756.9999999999945</v>
      </c>
      <c r="D107" s="29"/>
      <c r="E107" s="29"/>
    </row>
    <row r="108" spans="1:5" ht="14.25" thickBot="1" thickTop="1">
      <c r="A108" s="29" t="s">
        <v>31</v>
      </c>
      <c r="B108" s="18"/>
      <c r="C108" s="39">
        <f>SUM(C103:C106)</f>
        <v>0</v>
      </c>
      <c r="D108" s="29"/>
      <c r="E108" s="29"/>
    </row>
    <row r="109" spans="2:5" ht="13.5" thickTop="1">
      <c r="B109" s="29"/>
      <c r="C109" s="30"/>
      <c r="D109" s="29"/>
      <c r="E109" s="29"/>
    </row>
    <row r="110" spans="2:5" ht="12.75">
      <c r="B110" s="29"/>
      <c r="C110" s="30"/>
      <c r="D110" s="29"/>
      <c r="E110" s="29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spans="1:3" ht="12.75">
      <c r="A116" s="13" t="s">
        <v>10</v>
      </c>
      <c r="B116" s="14" t="s">
        <v>3</v>
      </c>
      <c r="C116" s="13"/>
    </row>
    <row r="117" spans="1:3" ht="12.75">
      <c r="A117" s="13" t="s">
        <v>2</v>
      </c>
      <c r="B117" s="15" t="s">
        <v>4</v>
      </c>
      <c r="C117" s="13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</sheetData>
  <sheetProtection/>
  <mergeCells count="2">
    <mergeCell ref="A2:C2"/>
    <mergeCell ref="C49:C5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Mendez Aguirre, Irving Josue</cp:lastModifiedBy>
  <cp:lastPrinted>2018-03-21T19:29:46Z</cp:lastPrinted>
  <dcterms:created xsi:type="dcterms:W3CDTF">2003-07-30T00:13:08Z</dcterms:created>
  <dcterms:modified xsi:type="dcterms:W3CDTF">2022-07-18T19:51:13Z</dcterms:modified>
  <cp:category/>
  <cp:version/>
  <cp:contentType/>
  <cp:contentStatus/>
</cp:coreProperties>
</file>