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0" documentId="13_ncr:1_{05ED63D8-0E79-4A2A-A462-76AC6727B79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7" state="hidden" r:id="rId1"/>
    <sheet name="Para Firma" sheetId="8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definedNames>
    <definedName name="_xlnm.Print_Area" localSheetId="1">'Para Firma'!$B$3:$E$110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9" i="7" l="1"/>
  <c r="F9" i="7" s="1"/>
  <c r="D4" i="7"/>
  <c r="D8" i="7" l="1"/>
  <c r="F8" i="7" s="1"/>
  <c r="F4" i="7"/>
  <c r="D6" i="7"/>
  <c r="D10" i="7" l="1"/>
  <c r="F10" i="7" s="1"/>
  <c r="D12" i="7"/>
  <c r="F12" i="7" s="1"/>
  <c r="F6" i="7"/>
  <c r="D14" i="7" l="1"/>
  <c r="F14" i="7" s="1"/>
  <c r="D15" i="7"/>
  <c r="F15" i="7" s="1"/>
</calcChain>
</file>

<file path=xl/sharedStrings.xml><?xml version="1.0" encoding="utf-8"?>
<sst xmlns="http://schemas.openxmlformats.org/spreadsheetml/2006/main" count="217" uniqueCount="103">
  <si>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</si>
  <si>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</si>
  <si>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</si>
  <si>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</si>
  <si>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</si>
  <si>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</si>
  <si>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</si>
  <si>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</si>
  <si>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</si>
  <si>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</si>
  <si>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</si>
  <si>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</si>
  <si>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</si>
  <si>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</si>
  <si>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</si>
  <si>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</si>
  <si>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</si>
  <si>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</si>
  <si>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</si>
  <si>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</si>
  <si>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</si>
  <si>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</si>
  <si>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</si>
  <si>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</si>
  <si>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</si>
  <si>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</si>
  <si>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</si>
  <si>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</si>
  <si>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</si>
  <si>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</si>
  <si>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</si>
  <si>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</si>
  <si>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</si>
  <si>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</si>
  <si>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</si>
  <si>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</si>
  <si>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</si>
  <si>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</si>
  <si>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</si>
  <si>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</si>
  <si>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</si>
  <si>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</si>
  <si>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</si>
  <si>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</si>
  <si>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</si>
  <si>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</si>
  <si>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</si>
  <si>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</si>
  <si>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</si>
  <si>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</si>
  <si>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</si>
  <si>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</si>
  <si>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</si>
  <si>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</si>
  <si>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</si>
  <si>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</si>
  <si>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</si>
  <si>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</si>
  <si>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</si>
  <si>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</si>
  <si>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</si>
  <si>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</si>
  <si>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</si>
  <si>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</si>
  <si>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</si>
  <si>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31 de Diciembre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</si>
  <si>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</si>
  <si>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</si>
  <si>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</si>
  <si>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</si>
  <si>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</si>
  <si>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</si>
  <si>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</si>
  <si>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</si>
  <si>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</si>
  <si>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</si>
  <si>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</si>
  <si>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</si>
  <si>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</si>
  <si>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</si>
  <si>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</si>
  <si>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</si>
  <si>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</si>
  <si>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</si>
  <si>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</si>
  <si>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</si>
  <si>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</si>
  <si>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</si>
  <si>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</si>
  <si>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</si>
  <si>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</si>
  <si>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</si>
  <si>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</si>
  <si>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>Capital contiene</t>
  </si>
  <si>
    <t>SV07</t>
  </si>
  <si>
    <t>SV02</t>
  </si>
  <si>
    <t>GT09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</si>
  <si>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</si>
  <si>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</si>
  <si>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31 de Enero</t>
  </si>
  <si>
    <t>Por el período que terminó al 31 de Enero</t>
  </si>
  <si>
    <t>31 de Enero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</si>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</sst>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  <numFmt numFmtId="168" formatCode="0.000%"/>
  </numFmts>
  <fonts count="2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8.5"/>
      <color rgb="FFFF0000"/>
      <name val="Arial"/>
      <family val="2"/>
    </font>
    <font>
      <sz val="8.5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0" fillId="0" borderId="0" xfId="6" applyNumberFormat="1" applyFont="1"/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7" fontId="15" fillId="0" borderId="0" xfId="6" applyNumberFormat="1" applyFont="1"/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3" fontId="1" fillId="0" borderId="0" xfId="0" applyNumberFormat="1" applyFont="1" applyFill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 indent="2"/>
    </xf>
    <xf numFmtId="0" fontId="5" fillId="0" borderId="0" xfId="0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1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/>
    <xf numFmtId="0" fontId="20" fillId="0" borderId="0" xfId="0" applyFont="1" applyFill="1" applyBorder="1"/>
    <xf numFmtId="165" fontId="19" fillId="0" borderId="0" xfId="1" applyNumberFormat="1" applyFont="1" applyFill="1"/>
    <xf numFmtId="16" fontId="19" fillId="0" borderId="0" xfId="0" applyNumberFormat="1" applyFont="1" applyFill="1"/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43" fontId="19" fillId="0" borderId="0" xfId="1" applyFont="1" applyFill="1"/>
    <xf numFmtId="165" fontId="19" fillId="0" borderId="0" xfId="0" applyNumberFormat="1" applyFont="1" applyFill="1"/>
    <xf numFmtId="4" fontId="19" fillId="0" borderId="0" xfId="0" applyNumberFormat="1" applyFont="1" applyFill="1"/>
    <xf numFmtId="165" fontId="18" fillId="0" borderId="0" xfId="0" applyNumberFormat="1" applyFont="1" applyFill="1"/>
    <xf numFmtId="43" fontId="19" fillId="0" borderId="0" xfId="0" applyNumberFormat="1" applyFont="1" applyFill="1"/>
    <xf numFmtId="43" fontId="18" fillId="0" borderId="0" xfId="1" applyFont="1" applyFill="1"/>
    <xf numFmtId="43" fontId="21" fillId="0" borderId="0" xfId="1" applyFont="1" applyFill="1"/>
    <xf numFmtId="167" fontId="21" fillId="0" borderId="0" xfId="6" applyNumberFormat="1" applyFont="1" applyFill="1"/>
    <xf numFmtId="167" fontId="22" fillId="0" borderId="0" xfId="6" applyNumberFormat="1" applyFont="1" applyFill="1"/>
    <xf numFmtId="168" fontId="19" fillId="0" borderId="0" xfId="2" applyNumberFormat="1" applyFont="1" applyFill="1"/>
    <xf numFmtId="0" fontId="5" fillId="0" borderId="0" xfId="0" applyFont="1" applyFill="1"/>
    <xf numFmtId="0" fontId="23" fillId="0" borderId="0" xfId="0" applyFont="1" applyFill="1" applyBorder="1"/>
    <xf numFmtId="164" fontId="5" fillId="0" borderId="0" xfId="1" applyNumberFormat="1" applyFont="1" applyFill="1"/>
    <xf numFmtId="164" fontId="5" fillId="0" borderId="1" xfId="1" applyNumberFormat="1" applyFont="1" applyFill="1" applyBorder="1"/>
    <xf numFmtId="0" fontId="6" fillId="0" borderId="0" xfId="0" applyFont="1" applyFill="1" applyAlignment="1">
      <alignment horizontal="center" vertical="center" wrapText="1"/>
    </xf>
    <xf numFmtId="164" fontId="8" fillId="0" borderId="3" xfId="1" applyNumberFormat="1" applyFont="1" applyFill="1" applyBorder="1"/>
    <xf numFmtId="0" fontId="8" fillId="0" borderId="0" xfId="0" applyFont="1" applyFill="1" applyAlignment="1">
      <alignment horizontal="left"/>
    </xf>
    <xf numFmtId="17" fontId="5" fillId="0" borderId="0" xfId="0" applyNumberFormat="1" applyFont="1" applyFill="1" applyAlignment="1">
      <alignment horizontal="center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4" fillId="0" borderId="0" xfId="0" applyFont="1" applyFill="1" applyAlignment="1">
      <alignment horizontal="justify" vertical="center" wrapText="1"/>
    </xf>
    <xf numFmtId="0" fontId="25" fillId="0" borderId="0" xfId="0" applyFont="1" applyFill="1" applyAlignment="1">
      <alignment horizontal="justify" vertical="center" wrapText="1"/>
    </xf>
    <xf numFmtId="0" fontId="19" fillId="2" borderId="0" xfId="0" applyFont="1" applyFill="1"/>
    <xf numFmtId="3" fontId="19" fillId="2" borderId="0" xfId="0" applyNumberFormat="1" applyFont="1" applyFill="1"/>
    <xf numFmtId="3" fontId="17" fillId="2" borderId="0" xfId="0" applyNumberFormat="1" applyFont="1" applyFill="1" applyBorder="1" applyAlignment="1">
      <alignment horizontal="right" vertical="center" wrapText="1"/>
    </xf>
    <xf numFmtId="43" fontId="19" fillId="2" borderId="0" xfId="1" applyFont="1" applyFill="1"/>
  </cellXfs>
  <cellStyles count="7">
    <cellStyle name="Millares" xfId="1" builtinId="3"/>
    <cellStyle name="Moneda" xfId="6" builtinId="4"/>
    <cellStyle name="Normal" xfId="0" builtinId="0"/>
    <cellStyle name="Normal 10" xfId="3" xr:uid="{00000000-0005-0000-0000-000003000000}"/>
    <cellStyle name="Porcentaje" xfId="2" builtinId="5"/>
    <cellStyle name="Porcentaje 10" xfId="5" xr:uid="{00000000-0005-0000-0000-000005000000}"/>
    <cellStyle name="Porcentaje 2" xfId="4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41" t="s">
        <v>91</v>
      </c>
      <c r="E3" s="41" t="s">
        <v>90</v>
      </c>
      <c r="G3" s="41" t="s">
        <v>92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86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85</v>
      </c>
      <c r="D6" s="40" t="e">
        <f>+D4+D5</f>
        <v>#REF!</v>
      </c>
      <c r="E6" s="40">
        <f>+E4+E5</f>
        <v>942047143</v>
      </c>
      <c r="F6" s="40" t="e">
        <f t="shared" si="0"/>
        <v>#REF!</v>
      </c>
      <c r="G6" s="40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87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88</v>
      </c>
      <c r="D10" s="40" t="e">
        <f>SUM(D8:D9)</f>
        <v>#REF!</v>
      </c>
      <c r="E10" s="40">
        <f>SUM(E8:E9)</f>
        <v>271389826</v>
      </c>
      <c r="F10" s="40" t="e">
        <f t="shared" si="0"/>
        <v>#REF!</v>
      </c>
      <c r="G10" s="40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89</v>
      </c>
      <c r="D12" s="40" t="e">
        <f>+#REF!</f>
        <v>#REF!</v>
      </c>
      <c r="E12" s="40">
        <f>+[1]Carátulas!$M$83</f>
        <v>670657318</v>
      </c>
      <c r="F12" s="40" t="e">
        <f t="shared" si="0"/>
        <v>#REF!</v>
      </c>
      <c r="G12" s="40" t="e">
        <f>+[2]BG!$E$105</f>
        <v>#REF!</v>
      </c>
    </row>
    <row r="13" spans="3:7" x14ac:dyDescent="0.25">
      <c r="C13" s="34"/>
      <c r="D13" s="40"/>
      <c r="E13" s="40"/>
      <c r="F13" s="40">
        <f t="shared" si="0"/>
        <v>0</v>
      </c>
      <c r="G13" s="40"/>
    </row>
    <row r="14" spans="3:7" x14ac:dyDescent="0.25">
      <c r="C14" s="34" t="s">
        <v>47</v>
      </c>
      <c r="D14" s="40" t="e">
        <f>+D10+D12</f>
        <v>#REF!</v>
      </c>
      <c r="E14" s="40">
        <f>+E10+E12</f>
        <v>942047144</v>
      </c>
      <c r="F14" s="40" t="e">
        <f t="shared" si="0"/>
        <v>#REF!</v>
      </c>
      <c r="G14" s="40" t="e">
        <f>+G10+G12</f>
        <v>#REF!</v>
      </c>
    </row>
    <row r="15" spans="3:7" x14ac:dyDescent="0.25">
      <c r="C15" s="8"/>
      <c r="D15" s="39" t="e">
        <f>+D6-D14</f>
        <v>#REF!</v>
      </c>
      <c r="E15" s="22">
        <f>+E6-E14</f>
        <v>-1</v>
      </c>
      <c r="F15" s="39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1493-1C83-4964-A0EA-D68119AB0CEA}">
  <dimension ref="A1:M111"/>
  <sheetViews>
    <sheetView showGridLines="0" tabSelected="1" zoomScaleNormal="100" workbookViewId="0">
      <selection activeCell="E111" sqref="A111:E111"/>
    </sheetView>
  </sheetViews>
  <sheetFormatPr baseColWidth="10" defaultColWidth="9.140625" defaultRowHeight="14.25" x14ac:dyDescent="0.2"/>
  <cols>
    <col min="1" max="1" width="8.42578125" style="70" customWidth="1"/>
    <col min="2" max="2" width="47.140625" style="70" customWidth="1"/>
    <col min="3" max="3" width="1.85546875" style="70" bestFit="1" customWidth="1"/>
    <col min="4" max="4" width="14.140625" style="70" customWidth="1"/>
    <col min="5" max="5" width="10.5703125" style="70" customWidth="1"/>
    <col min="6" max="6" width="10.85546875" style="70" hidden="1" customWidth="1"/>
    <col min="7" max="7" width="1.85546875" style="70" customWidth="1"/>
    <col min="8" max="8" width="15" style="71" hidden="1" customWidth="1"/>
    <col min="9" max="9" width="15.140625" style="70" hidden="1" customWidth="1"/>
    <col min="10" max="10" width="16.85546875" style="70" hidden="1" customWidth="1"/>
    <col min="11" max="11" width="17" style="70" customWidth="1"/>
    <col min="12" max="12" width="16.42578125" style="72" bestFit="1" customWidth="1"/>
    <col min="13" max="13" width="14.28515625" style="70" customWidth="1"/>
    <col min="14" max="16384" width="9.140625" style="70"/>
  </cols>
  <sheetData>
    <row r="1" spans="2:13" x14ac:dyDescent="0.2">
      <c r="G1" s="98"/>
    </row>
    <row r="2" spans="2:13" x14ac:dyDescent="0.2">
      <c r="G2" s="98"/>
    </row>
    <row r="3" spans="2:13" x14ac:dyDescent="0.2">
      <c r="B3" s="42" t="s">
        <v>61</v>
      </c>
      <c r="G3" s="98"/>
    </row>
    <row r="4" spans="2:13" x14ac:dyDescent="0.2">
      <c r="B4" s="42" t="s">
        <v>62</v>
      </c>
      <c r="G4" s="98"/>
    </row>
    <row r="5" spans="2:13" x14ac:dyDescent="0.2">
      <c r="B5" s="42" t="s">
        <v>63</v>
      </c>
      <c r="G5" s="98"/>
    </row>
    <row r="6" spans="2:13" x14ac:dyDescent="0.2">
      <c r="B6" s="42" t="s">
        <v>99</v>
      </c>
      <c r="G6" s="98"/>
    </row>
    <row r="7" spans="2:13" x14ac:dyDescent="0.2">
      <c r="G7" s="98"/>
    </row>
    <row r="8" spans="2:13" x14ac:dyDescent="0.2">
      <c r="D8" s="93" t="s">
        <v>102</v>
      </c>
      <c r="F8" s="73" t="s">
        <v>65</v>
      </c>
      <c r="G8" s="98"/>
      <c r="H8" s="74"/>
      <c r="K8" s="75"/>
    </row>
    <row r="9" spans="2:13" x14ac:dyDescent="0.2">
      <c r="B9" s="43"/>
      <c r="C9" s="43"/>
      <c r="D9" s="90">
        <v>2022</v>
      </c>
      <c r="E9" s="43"/>
      <c r="F9" s="44">
        <v>2019</v>
      </c>
      <c r="G9" s="98"/>
      <c r="H9" s="36"/>
    </row>
    <row r="10" spans="2:13" x14ac:dyDescent="0.2">
      <c r="B10" s="94" t="s">
        <v>0</v>
      </c>
      <c r="C10" s="45"/>
      <c r="D10" s="45"/>
      <c r="E10" s="45"/>
      <c r="F10" s="45"/>
      <c r="G10" s="98"/>
      <c r="H10" s="37"/>
    </row>
    <row r="11" spans="2:13" x14ac:dyDescent="0.2">
      <c r="B11" s="94" t="s">
        <v>1</v>
      </c>
      <c r="C11" s="45"/>
      <c r="D11" s="45"/>
      <c r="E11" s="45"/>
      <c r="F11" s="45"/>
      <c r="G11" s="98"/>
      <c r="H11" s="37"/>
    </row>
    <row r="12" spans="2:13" x14ac:dyDescent="0.2">
      <c r="B12" s="95" t="s">
        <v>2</v>
      </c>
      <c r="C12" s="45" t="s">
        <v>3</v>
      </c>
      <c r="D12" s="46">
        <v>4662845</v>
      </c>
      <c r="E12" s="45"/>
      <c r="F12" s="46">
        <v>5195322</v>
      </c>
      <c r="G12" s="98"/>
      <c r="H12" s="38"/>
      <c r="I12" s="72"/>
      <c r="J12" s="76"/>
      <c r="K12" s="77"/>
    </row>
    <row r="13" spans="2:13" x14ac:dyDescent="0.2">
      <c r="B13" s="95" t="s">
        <v>4</v>
      </c>
      <c r="C13" s="45"/>
      <c r="D13" s="46">
        <v>41171029</v>
      </c>
      <c r="E13" s="45"/>
      <c r="F13" s="46">
        <v>52474588</v>
      </c>
      <c r="G13" s="99"/>
      <c r="H13" s="38"/>
      <c r="I13" s="72"/>
      <c r="J13" s="76"/>
      <c r="K13" s="77"/>
    </row>
    <row r="14" spans="2:13" x14ac:dyDescent="0.2">
      <c r="B14" s="95" t="s">
        <v>5</v>
      </c>
      <c r="C14" s="45"/>
      <c r="D14" s="46">
        <v>3380552</v>
      </c>
      <c r="E14" s="45"/>
      <c r="F14" s="46">
        <v>1203622</v>
      </c>
      <c r="G14" s="100"/>
      <c r="H14" s="38"/>
      <c r="I14" s="72"/>
      <c r="J14" s="76"/>
      <c r="K14" s="77"/>
      <c r="M14" s="78"/>
    </row>
    <row r="15" spans="2:13" x14ac:dyDescent="0.2">
      <c r="B15" s="95" t="s">
        <v>6</v>
      </c>
      <c r="C15" s="45"/>
      <c r="D15" s="46">
        <v>307038</v>
      </c>
      <c r="E15" s="45"/>
      <c r="F15" s="46">
        <v>6591858</v>
      </c>
      <c r="G15" s="98"/>
      <c r="H15" s="38"/>
      <c r="I15" s="72"/>
      <c r="J15" s="76"/>
      <c r="K15" s="77"/>
    </row>
    <row r="16" spans="2:13" x14ac:dyDescent="0.2">
      <c r="B16" s="95" t="s">
        <v>7</v>
      </c>
      <c r="C16" s="45"/>
      <c r="D16" s="46">
        <v>2280971</v>
      </c>
      <c r="E16" s="45"/>
      <c r="F16" s="46">
        <v>1596132</v>
      </c>
      <c r="G16" s="98"/>
      <c r="H16" s="38"/>
      <c r="I16" s="72"/>
      <c r="J16" s="76"/>
      <c r="K16" s="77"/>
    </row>
    <row r="17" spans="2:11" x14ac:dyDescent="0.2">
      <c r="B17" s="95" t="s">
        <v>8</v>
      </c>
      <c r="C17" s="45"/>
      <c r="D17" s="46">
        <v>728019</v>
      </c>
      <c r="E17" s="45"/>
      <c r="F17" s="46">
        <v>68979</v>
      </c>
      <c r="G17" s="98"/>
      <c r="H17" s="38"/>
      <c r="I17" s="72"/>
      <c r="J17" s="76"/>
      <c r="K17" s="77"/>
    </row>
    <row r="18" spans="2:11" x14ac:dyDescent="0.2">
      <c r="B18" s="95" t="s">
        <v>9</v>
      </c>
      <c r="C18" s="45"/>
      <c r="D18" s="46">
        <v>21101865</v>
      </c>
      <c r="E18" s="45"/>
      <c r="F18" s="46">
        <v>14745629</v>
      </c>
      <c r="G18" s="98"/>
      <c r="H18" s="38"/>
      <c r="I18" s="72"/>
      <c r="J18" s="76"/>
      <c r="K18" s="77"/>
    </row>
    <row r="19" spans="2:11" x14ac:dyDescent="0.2">
      <c r="B19" s="95" t="s">
        <v>10</v>
      </c>
      <c r="C19" s="45"/>
      <c r="D19" s="46">
        <v>3270640</v>
      </c>
      <c r="E19" s="45"/>
      <c r="F19" s="46">
        <v>1779436</v>
      </c>
      <c r="G19" s="98"/>
      <c r="H19" s="38"/>
      <c r="I19" s="72"/>
      <c r="J19" s="76"/>
      <c r="K19" s="77"/>
    </row>
    <row r="20" spans="2:11" x14ac:dyDescent="0.2">
      <c r="B20" s="95" t="s">
        <v>11</v>
      </c>
      <c r="C20" s="45"/>
      <c r="D20" s="46">
        <v>5144063</v>
      </c>
      <c r="E20" s="45"/>
      <c r="F20" s="46">
        <v>5811612</v>
      </c>
      <c r="G20" s="98"/>
      <c r="H20" s="38"/>
      <c r="I20" s="72"/>
      <c r="J20" s="76"/>
      <c r="K20" s="77"/>
    </row>
    <row r="21" spans="2:11" ht="15" thickBot="1" x14ac:dyDescent="0.25">
      <c r="B21" s="95" t="s">
        <v>12</v>
      </c>
      <c r="C21" s="45"/>
      <c r="D21" s="47">
        <v>4098109.196</v>
      </c>
      <c r="E21" s="45"/>
      <c r="F21" s="47">
        <v>4451899</v>
      </c>
      <c r="G21" s="98"/>
      <c r="H21" s="38"/>
      <c r="I21" s="76"/>
      <c r="J21" s="76"/>
      <c r="K21" s="77"/>
    </row>
    <row r="22" spans="2:11" ht="15" x14ac:dyDescent="0.25">
      <c r="B22" s="96" t="s">
        <v>13</v>
      </c>
      <c r="C22" s="45"/>
      <c r="D22" s="67">
        <v>86145131.195999995</v>
      </c>
      <c r="E22" s="45"/>
      <c r="F22" s="46">
        <v>93919077</v>
      </c>
      <c r="G22" s="98"/>
      <c r="H22" s="46"/>
      <c r="I22" s="72"/>
      <c r="J22" s="76"/>
      <c r="K22" s="79"/>
    </row>
    <row r="23" spans="2:11" x14ac:dyDescent="0.2">
      <c r="B23" s="95"/>
      <c r="C23" s="45"/>
      <c r="D23" s="45"/>
      <c r="E23" s="45"/>
      <c r="F23" s="45"/>
      <c r="G23" s="98"/>
      <c r="H23" s="38"/>
      <c r="I23" s="72"/>
      <c r="J23" s="76"/>
    </row>
    <row r="24" spans="2:11" x14ac:dyDescent="0.2">
      <c r="B24" s="95" t="s">
        <v>14</v>
      </c>
      <c r="C24" s="45"/>
      <c r="D24" s="46">
        <v>362426678</v>
      </c>
      <c r="E24" s="45"/>
      <c r="F24" s="46">
        <v>336302292</v>
      </c>
      <c r="G24" s="98"/>
      <c r="H24" s="38"/>
      <c r="I24" s="72"/>
      <c r="J24" s="76"/>
      <c r="K24" s="77"/>
    </row>
    <row r="25" spans="2:11" x14ac:dyDescent="0.2">
      <c r="B25" s="95" t="s">
        <v>15</v>
      </c>
      <c r="C25" s="45"/>
      <c r="D25" s="46">
        <v>19787995</v>
      </c>
      <c r="E25" s="45"/>
      <c r="F25" s="46">
        <v>17728310</v>
      </c>
      <c r="G25" s="98"/>
      <c r="H25" s="38"/>
      <c r="I25" s="72"/>
      <c r="J25" s="76"/>
      <c r="K25" s="77"/>
    </row>
    <row r="26" spans="2:11" x14ac:dyDescent="0.2">
      <c r="B26" s="95" t="s">
        <v>16</v>
      </c>
      <c r="C26" s="45"/>
      <c r="D26" s="46">
        <v>113070102</v>
      </c>
      <c r="E26" s="45"/>
      <c r="F26" s="46">
        <v>89913951</v>
      </c>
      <c r="G26" s="98"/>
      <c r="H26" s="38"/>
      <c r="I26" s="72"/>
      <c r="J26" s="76"/>
      <c r="K26" s="77"/>
    </row>
    <row r="27" spans="2:11" x14ac:dyDescent="0.2">
      <c r="B27" s="95" t="s">
        <v>17</v>
      </c>
      <c r="C27" s="45"/>
      <c r="D27" s="46">
        <v>43171</v>
      </c>
      <c r="E27" s="45"/>
      <c r="F27" s="46">
        <v>616558</v>
      </c>
      <c r="G27" s="98"/>
      <c r="H27" s="46"/>
      <c r="I27" s="72"/>
      <c r="J27" s="76"/>
      <c r="K27" s="77"/>
    </row>
    <row r="28" spans="2:11" x14ac:dyDescent="0.2">
      <c r="B28" s="95" t="s">
        <v>18</v>
      </c>
      <c r="C28" s="45"/>
      <c r="D28" s="46">
        <v>11219130</v>
      </c>
      <c r="E28" s="45"/>
      <c r="F28" s="46">
        <v>5948197</v>
      </c>
      <c r="G28" s="98"/>
      <c r="H28" s="46"/>
      <c r="I28" s="72"/>
      <c r="J28" s="76"/>
      <c r="K28" s="77"/>
    </row>
    <row r="29" spans="2:11" x14ac:dyDescent="0.2">
      <c r="B29" s="95" t="s">
        <v>5</v>
      </c>
      <c r="C29" s="45"/>
      <c r="D29" s="46">
        <v>0</v>
      </c>
      <c r="E29" s="45"/>
      <c r="F29" s="46">
        <v>3324706</v>
      </c>
      <c r="G29" s="99"/>
      <c r="H29" s="38"/>
      <c r="I29" s="72"/>
      <c r="J29" s="76"/>
      <c r="K29" s="77"/>
    </row>
    <row r="30" spans="2:11" x14ac:dyDescent="0.2">
      <c r="B30" s="95" t="s">
        <v>6</v>
      </c>
      <c r="C30" s="45"/>
      <c r="D30" s="46">
        <v>398794839</v>
      </c>
      <c r="E30" s="45"/>
      <c r="F30" s="46">
        <v>273393639</v>
      </c>
      <c r="G30" s="101"/>
      <c r="H30" s="38"/>
      <c r="I30" s="72"/>
      <c r="J30" s="76"/>
    </row>
    <row r="31" spans="2:11" x14ac:dyDescent="0.2">
      <c r="B31" s="95" t="s">
        <v>7</v>
      </c>
      <c r="C31" s="45"/>
      <c r="D31" s="46">
        <v>138791</v>
      </c>
      <c r="E31" s="45"/>
      <c r="F31" s="46">
        <v>134135</v>
      </c>
      <c r="G31" s="101"/>
      <c r="H31" s="38"/>
      <c r="I31" s="72"/>
      <c r="J31" s="76"/>
      <c r="K31" s="77"/>
    </row>
    <row r="32" spans="2:11" x14ac:dyDescent="0.2">
      <c r="B32" s="95" t="s">
        <v>19</v>
      </c>
      <c r="C32" s="45"/>
      <c r="D32" s="46">
        <v>117415</v>
      </c>
      <c r="E32" s="45"/>
      <c r="F32" s="46">
        <v>114403</v>
      </c>
      <c r="G32" s="101"/>
      <c r="H32" s="38"/>
      <c r="I32" s="72"/>
      <c r="J32" s="76"/>
      <c r="K32" s="77"/>
    </row>
    <row r="33" spans="2:11" x14ac:dyDescent="0.2">
      <c r="B33" s="95" t="s">
        <v>11</v>
      </c>
      <c r="C33" s="45"/>
      <c r="D33" s="46">
        <v>306475</v>
      </c>
      <c r="E33" s="45"/>
      <c r="F33" s="46">
        <v>468317</v>
      </c>
      <c r="G33" s="98"/>
      <c r="H33" s="38"/>
      <c r="I33" s="72"/>
      <c r="J33" s="76"/>
      <c r="K33" s="77"/>
    </row>
    <row r="34" spans="2:11" x14ac:dyDescent="0.2">
      <c r="B34" s="95" t="s">
        <v>12</v>
      </c>
      <c r="C34" s="45"/>
      <c r="D34" s="46">
        <v>2732072.804</v>
      </c>
      <c r="E34" s="45"/>
      <c r="F34" s="46">
        <v>3001310</v>
      </c>
      <c r="G34" s="98"/>
      <c r="H34" s="38"/>
      <c r="I34" s="72"/>
      <c r="J34" s="76"/>
      <c r="K34" s="77"/>
    </row>
    <row r="35" spans="2:11" x14ac:dyDescent="0.2">
      <c r="B35" s="95" t="s">
        <v>20</v>
      </c>
      <c r="C35" s="45"/>
      <c r="D35" s="64">
        <v>973</v>
      </c>
      <c r="E35" s="45"/>
      <c r="F35" s="45">
        <v>973</v>
      </c>
      <c r="G35" s="98"/>
      <c r="H35" s="45"/>
      <c r="I35" s="72"/>
      <c r="J35" s="76"/>
      <c r="K35" s="77"/>
    </row>
    <row r="36" spans="2:11" ht="15" thickBot="1" x14ac:dyDescent="0.25">
      <c r="B36" s="95" t="s">
        <v>22</v>
      </c>
      <c r="C36" s="45"/>
      <c r="D36" s="47">
        <v>61813862</v>
      </c>
      <c r="E36" s="45"/>
      <c r="F36" s="47">
        <v>40533727</v>
      </c>
      <c r="G36" s="98"/>
      <c r="H36" s="45"/>
      <c r="I36" s="72"/>
      <c r="J36" s="76"/>
      <c r="K36" s="80"/>
    </row>
    <row r="37" spans="2:11" ht="15.75" thickBot="1" x14ac:dyDescent="0.3">
      <c r="B37" s="94" t="s">
        <v>23</v>
      </c>
      <c r="C37" s="45" t="s">
        <v>3</v>
      </c>
      <c r="D37" s="68">
        <v>1056596635</v>
      </c>
      <c r="E37" s="45"/>
      <c r="F37" s="48">
        <v>865399595</v>
      </c>
      <c r="G37" s="98"/>
      <c r="H37" s="45"/>
      <c r="I37" s="72"/>
      <c r="J37" s="76"/>
      <c r="K37" s="79"/>
    </row>
    <row r="38" spans="2:11" ht="15" thickTop="1" x14ac:dyDescent="0.2">
      <c r="B38" s="94"/>
      <c r="C38" s="45"/>
      <c r="D38" s="45"/>
      <c r="E38" s="45"/>
      <c r="F38" s="45"/>
      <c r="G38" s="98"/>
      <c r="H38" s="45"/>
      <c r="I38" s="72"/>
      <c r="J38" s="76"/>
    </row>
    <row r="39" spans="2:11" x14ac:dyDescent="0.2">
      <c r="B39" s="96" t="s">
        <v>24</v>
      </c>
      <c r="C39" s="45"/>
      <c r="D39" s="46"/>
      <c r="E39" s="45"/>
      <c r="F39" s="45"/>
      <c r="G39" s="98"/>
      <c r="H39" s="45"/>
      <c r="I39" s="72"/>
      <c r="J39" s="76"/>
    </row>
    <row r="40" spans="2:11" x14ac:dyDescent="0.2">
      <c r="B40" s="96" t="s">
        <v>25</v>
      </c>
      <c r="C40" s="45"/>
      <c r="D40" s="45"/>
      <c r="E40" s="45"/>
      <c r="F40" s="45"/>
      <c r="G40" s="98"/>
      <c r="H40" s="45"/>
      <c r="I40" s="72"/>
      <c r="J40" s="76"/>
    </row>
    <row r="41" spans="2:11" x14ac:dyDescent="0.2">
      <c r="B41" s="97" t="s">
        <v>26</v>
      </c>
      <c r="C41" s="45" t="s">
        <v>3</v>
      </c>
      <c r="D41" s="46">
        <v>81777676</v>
      </c>
      <c r="E41" s="45"/>
      <c r="F41" s="46">
        <v>64698007</v>
      </c>
      <c r="G41" s="98"/>
      <c r="H41" s="45"/>
      <c r="I41" s="72"/>
      <c r="J41" s="76"/>
      <c r="K41" s="77"/>
    </row>
    <row r="42" spans="2:11" x14ac:dyDescent="0.2">
      <c r="B42" s="97" t="s">
        <v>27</v>
      </c>
      <c r="C42" s="45"/>
      <c r="D42" s="46">
        <v>22856649.73</v>
      </c>
      <c r="E42" s="45"/>
      <c r="F42" s="46">
        <v>11995920</v>
      </c>
      <c r="G42" s="98"/>
      <c r="H42" s="45"/>
      <c r="I42" s="72"/>
      <c r="J42" s="76"/>
      <c r="K42" s="77"/>
    </row>
    <row r="43" spans="2:11" x14ac:dyDescent="0.2">
      <c r="B43" s="97" t="s">
        <v>28</v>
      </c>
      <c r="C43" s="45"/>
      <c r="D43" s="46">
        <v>4747429</v>
      </c>
      <c r="E43" s="45"/>
      <c r="F43" s="46">
        <v>7290062</v>
      </c>
      <c r="G43" s="98"/>
      <c r="H43" s="45"/>
      <c r="I43" s="72"/>
      <c r="J43" s="76"/>
      <c r="K43" s="77"/>
    </row>
    <row r="44" spans="2:11" x14ac:dyDescent="0.2">
      <c r="B44" s="97" t="s">
        <v>29</v>
      </c>
      <c r="C44" s="45"/>
      <c r="D44" s="46">
        <v>16586108</v>
      </c>
      <c r="E44" s="45"/>
      <c r="F44" s="46">
        <v>8930143</v>
      </c>
      <c r="G44" s="98"/>
      <c r="H44" s="45"/>
      <c r="I44" s="72"/>
      <c r="J44" s="76"/>
      <c r="K44" s="80"/>
    </row>
    <row r="45" spans="2:11" x14ac:dyDescent="0.2">
      <c r="B45" s="97" t="s">
        <v>30</v>
      </c>
      <c r="C45" s="45"/>
      <c r="D45" s="46">
        <v>54404590</v>
      </c>
      <c r="E45" s="45"/>
      <c r="F45" s="46">
        <v>25705734</v>
      </c>
      <c r="G45" s="98"/>
      <c r="H45" s="45"/>
      <c r="I45" s="72"/>
      <c r="J45" s="76"/>
      <c r="K45" s="77"/>
    </row>
    <row r="46" spans="2:11" x14ac:dyDescent="0.2">
      <c r="B46" s="97" t="s">
        <v>31</v>
      </c>
      <c r="C46" s="45"/>
      <c r="D46" s="46">
        <v>6093545</v>
      </c>
      <c r="E46" s="45"/>
      <c r="F46" s="46">
        <v>6178486</v>
      </c>
      <c r="G46" s="98"/>
      <c r="H46" s="45"/>
      <c r="I46" s="72"/>
      <c r="J46" s="76"/>
      <c r="K46" s="77"/>
    </row>
    <row r="47" spans="2:11" x14ac:dyDescent="0.2">
      <c r="B47" s="95" t="s">
        <v>32</v>
      </c>
      <c r="C47" s="45"/>
      <c r="D47" s="46">
        <v>5740643.4000000004</v>
      </c>
      <c r="E47" s="45"/>
      <c r="F47" s="46">
        <v>1236977</v>
      </c>
      <c r="G47" s="98"/>
      <c r="H47" s="45"/>
      <c r="I47" s="72"/>
      <c r="J47" s="76"/>
      <c r="K47" s="77"/>
    </row>
    <row r="48" spans="2:11" ht="15" thickBot="1" x14ac:dyDescent="0.25">
      <c r="B48" s="95" t="s">
        <v>33</v>
      </c>
      <c r="C48" s="45"/>
      <c r="D48" s="47">
        <v>19947908</v>
      </c>
      <c r="E48" s="45"/>
      <c r="F48" s="49">
        <v>9030393</v>
      </c>
      <c r="G48" s="98"/>
      <c r="H48" s="45"/>
      <c r="I48" s="72"/>
      <c r="J48" s="76"/>
      <c r="K48" s="77"/>
    </row>
    <row r="49" spans="2:13" ht="15" x14ac:dyDescent="0.25">
      <c r="B49" s="96" t="s">
        <v>34</v>
      </c>
      <c r="C49" s="45"/>
      <c r="D49" s="67">
        <v>212154549.13000003</v>
      </c>
      <c r="E49" s="45"/>
      <c r="F49" s="46">
        <v>135065722</v>
      </c>
      <c r="G49" s="98"/>
      <c r="H49" s="45"/>
      <c r="I49" s="72"/>
      <c r="J49" s="76"/>
      <c r="K49" s="79"/>
    </row>
    <row r="50" spans="2:13" x14ac:dyDescent="0.2">
      <c r="B50" s="97"/>
      <c r="C50" s="45"/>
      <c r="D50" s="45"/>
      <c r="E50" s="45"/>
      <c r="F50" s="45"/>
      <c r="G50" s="98"/>
      <c r="H50" s="45"/>
      <c r="I50" s="72"/>
      <c r="J50" s="76"/>
    </row>
    <row r="51" spans="2:13" x14ac:dyDescent="0.2">
      <c r="B51" s="95" t="s">
        <v>35</v>
      </c>
      <c r="C51" s="45"/>
      <c r="D51" s="46">
        <v>58196876</v>
      </c>
      <c r="E51" s="45"/>
      <c r="F51" s="46">
        <v>57393228</v>
      </c>
      <c r="G51" s="98"/>
      <c r="H51" s="45"/>
      <c r="I51" s="72"/>
      <c r="J51" s="76"/>
      <c r="K51" s="77"/>
    </row>
    <row r="52" spans="2:13" x14ac:dyDescent="0.2">
      <c r="B52" s="95" t="s">
        <v>32</v>
      </c>
      <c r="C52" s="45"/>
      <c r="D52" s="46">
        <v>3853344.8699999996</v>
      </c>
      <c r="E52" s="45"/>
      <c r="F52" s="46">
        <v>31780409</v>
      </c>
      <c r="G52" s="98"/>
      <c r="H52" s="45"/>
      <c r="I52" s="72"/>
      <c r="J52" s="76"/>
      <c r="K52" s="77"/>
    </row>
    <row r="53" spans="2:13" x14ac:dyDescent="0.2">
      <c r="B53" s="97" t="s">
        <v>83</v>
      </c>
      <c r="C53" s="45"/>
      <c r="D53" s="46">
        <v>0</v>
      </c>
      <c r="E53" s="45"/>
      <c r="F53" s="46">
        <v>6262661</v>
      </c>
      <c r="G53" s="98"/>
      <c r="H53" s="45"/>
      <c r="I53" s="72"/>
      <c r="J53" s="76"/>
      <c r="K53" s="77"/>
    </row>
    <row r="54" spans="2:13" x14ac:dyDescent="0.2">
      <c r="B54" s="97" t="s">
        <v>37</v>
      </c>
      <c r="C54" s="45"/>
      <c r="D54" s="50">
        <v>68936735</v>
      </c>
      <c r="E54" s="45"/>
      <c r="F54" s="50">
        <v>32199774</v>
      </c>
      <c r="G54" s="98"/>
      <c r="H54" s="45"/>
      <c r="I54" s="72"/>
      <c r="J54" s="76"/>
      <c r="K54" s="77"/>
    </row>
    <row r="55" spans="2:13" ht="15" thickBot="1" x14ac:dyDescent="0.25">
      <c r="B55" s="97" t="s">
        <v>84</v>
      </c>
      <c r="C55" s="51"/>
      <c r="D55" s="47">
        <v>8690714</v>
      </c>
      <c r="E55" s="45"/>
      <c r="F55" s="47"/>
      <c r="G55" s="98"/>
      <c r="H55" s="45"/>
      <c r="I55" s="72"/>
      <c r="J55" s="76"/>
      <c r="K55" s="77"/>
    </row>
    <row r="56" spans="2:13" ht="15.75" thickBot="1" x14ac:dyDescent="0.3">
      <c r="B56" s="96" t="s">
        <v>38</v>
      </c>
      <c r="C56" s="45"/>
      <c r="D56" s="69">
        <v>351832219</v>
      </c>
      <c r="E56" s="45"/>
      <c r="F56" s="47">
        <v>262701794</v>
      </c>
      <c r="G56" s="98"/>
      <c r="H56" s="45"/>
      <c r="I56" s="72"/>
      <c r="J56" s="76"/>
      <c r="K56" s="79"/>
    </row>
    <row r="57" spans="2:13" x14ac:dyDescent="0.2">
      <c r="B57" s="96"/>
      <c r="C57" s="45"/>
      <c r="D57" s="45"/>
      <c r="E57" s="45"/>
      <c r="F57" s="45"/>
      <c r="G57" s="98"/>
      <c r="H57" s="45"/>
      <c r="I57" s="72"/>
      <c r="J57" s="76"/>
    </row>
    <row r="58" spans="2:13" x14ac:dyDescent="0.2">
      <c r="B58" s="96" t="s">
        <v>39</v>
      </c>
      <c r="C58" s="45"/>
      <c r="D58" s="45"/>
      <c r="E58" s="45"/>
      <c r="F58" s="45"/>
      <c r="G58" s="98"/>
      <c r="H58" s="45"/>
      <c r="I58" s="72"/>
      <c r="J58" s="76"/>
    </row>
    <row r="59" spans="2:13" ht="15" x14ac:dyDescent="0.25">
      <c r="B59" s="97" t="s">
        <v>40</v>
      </c>
      <c r="C59" s="45"/>
      <c r="D59" s="46">
        <v>322841400</v>
      </c>
      <c r="E59" s="45"/>
      <c r="F59" s="46">
        <v>322841400</v>
      </c>
      <c r="G59" s="98"/>
      <c r="H59" s="45" t="s">
        <v>93</v>
      </c>
      <c r="I59" s="72">
        <v>322841400</v>
      </c>
      <c r="J59" s="81" t="s">
        <v>95</v>
      </c>
      <c r="K59" s="76"/>
      <c r="M59" s="76"/>
    </row>
    <row r="60" spans="2:13" ht="15" x14ac:dyDescent="0.25">
      <c r="B60" s="97" t="s">
        <v>41</v>
      </c>
      <c r="C60" s="45"/>
      <c r="D60" s="46">
        <v>103844660</v>
      </c>
      <c r="E60" s="45"/>
      <c r="F60" s="46">
        <v>94235643</v>
      </c>
      <c r="G60" s="98"/>
      <c r="H60" s="45"/>
      <c r="I60" s="72">
        <v>10435810</v>
      </c>
      <c r="J60" s="81" t="s">
        <v>94</v>
      </c>
      <c r="K60" s="76"/>
      <c r="M60" s="76"/>
    </row>
    <row r="61" spans="2:13" x14ac:dyDescent="0.2">
      <c r="B61" s="97" t="s">
        <v>42</v>
      </c>
      <c r="C61" s="45"/>
      <c r="D61" s="46">
        <v>277682460</v>
      </c>
      <c r="E61" s="45"/>
      <c r="F61" s="46">
        <v>184740889</v>
      </c>
      <c r="G61" s="98"/>
      <c r="H61" s="45"/>
      <c r="I61" s="72">
        <v>333277210</v>
      </c>
      <c r="J61" s="76"/>
      <c r="K61" s="80"/>
    </row>
    <row r="62" spans="2:13" ht="15.75" thickBot="1" x14ac:dyDescent="0.3">
      <c r="B62" s="97" t="s">
        <v>43</v>
      </c>
      <c r="C62" s="45"/>
      <c r="D62" s="47">
        <v>506279</v>
      </c>
      <c r="E62" s="45"/>
      <c r="F62" s="52">
        <v>858237</v>
      </c>
      <c r="G62" s="98"/>
      <c r="H62" s="45"/>
      <c r="I62" s="72">
        <v>8130998.7029831</v>
      </c>
      <c r="J62" s="81" t="s">
        <v>96</v>
      </c>
      <c r="K62" s="77"/>
    </row>
    <row r="63" spans="2:13" ht="15" x14ac:dyDescent="0.25">
      <c r="B63" s="97" t="s">
        <v>44</v>
      </c>
      <c r="C63" s="45"/>
      <c r="D63" s="46">
        <v>704874799</v>
      </c>
      <c r="E63" s="45"/>
      <c r="F63" s="46">
        <v>602676169</v>
      </c>
      <c r="G63" s="98"/>
      <c r="H63" s="45"/>
      <c r="I63" s="72">
        <v>325146211.29701692</v>
      </c>
      <c r="J63" s="76"/>
      <c r="K63" s="79"/>
    </row>
    <row r="64" spans="2:13" ht="15" thickBot="1" x14ac:dyDescent="0.25">
      <c r="B64" s="97" t="s">
        <v>45</v>
      </c>
      <c r="C64" s="45"/>
      <c r="D64" s="47">
        <v>-110383</v>
      </c>
      <c r="E64" s="45"/>
      <c r="F64" s="53">
        <v>21632</v>
      </c>
      <c r="G64" s="98"/>
      <c r="H64" s="45"/>
      <c r="I64" s="72"/>
      <c r="J64" s="76"/>
      <c r="K64" s="77"/>
    </row>
    <row r="65" spans="1:11" ht="15.75" thickBot="1" x14ac:dyDescent="0.3">
      <c r="B65" s="96" t="s">
        <v>46</v>
      </c>
      <c r="C65" s="45"/>
      <c r="D65" s="47">
        <v>704764416</v>
      </c>
      <c r="E65" s="45"/>
      <c r="F65" s="47">
        <v>602697801</v>
      </c>
      <c r="G65" s="98"/>
      <c r="H65" s="45"/>
      <c r="I65" s="72"/>
      <c r="J65" s="76"/>
      <c r="K65" s="79"/>
    </row>
    <row r="66" spans="1:11" ht="15" thickBot="1" x14ac:dyDescent="0.25">
      <c r="B66" s="96" t="s">
        <v>47</v>
      </c>
      <c r="C66" s="45" t="s">
        <v>3</v>
      </c>
      <c r="D66" s="68">
        <v>1056596635</v>
      </c>
      <c r="E66" s="45"/>
      <c r="F66" s="54">
        <v>865399595</v>
      </c>
      <c r="G66" s="98"/>
      <c r="H66" s="45"/>
      <c r="I66" s="72"/>
      <c r="J66" s="76"/>
    </row>
    <row r="67" spans="1:11" ht="15" thickTop="1" x14ac:dyDescent="0.2">
      <c r="D67" s="82">
        <v>0</v>
      </c>
      <c r="F67" s="76">
        <v>0</v>
      </c>
      <c r="G67" s="98"/>
      <c r="H67" s="45"/>
      <c r="J67" s="76"/>
    </row>
    <row r="68" spans="1:11" x14ac:dyDescent="0.2">
      <c r="D68" s="83">
        <v>0</v>
      </c>
      <c r="G68" s="98"/>
      <c r="J68" s="76"/>
    </row>
    <row r="69" spans="1:11" x14ac:dyDescent="0.2">
      <c r="D69" s="84"/>
      <c r="F69" s="85">
        <v>0</v>
      </c>
      <c r="G69" s="98"/>
    </row>
    <row r="70" spans="1:11" x14ac:dyDescent="0.2">
      <c r="B70" s="65" t="s">
        <v>97</v>
      </c>
      <c r="C70" s="86"/>
      <c r="D70" s="86"/>
      <c r="E70" s="86"/>
      <c r="G70" s="98"/>
      <c r="H70" s="87"/>
    </row>
    <row r="71" spans="1:11" x14ac:dyDescent="0.2">
      <c r="B71" s="65" t="s">
        <v>98</v>
      </c>
      <c r="C71" s="86"/>
      <c r="D71" s="86"/>
      <c r="E71" s="86"/>
      <c r="G71" s="98"/>
      <c r="H71" s="87"/>
    </row>
    <row r="72" spans="1:11" x14ac:dyDescent="0.2">
      <c r="G72" s="98"/>
    </row>
    <row r="73" spans="1:11" x14ac:dyDescent="0.2">
      <c r="A73" s="98"/>
      <c r="B73" s="98"/>
      <c r="C73" s="98"/>
      <c r="D73" s="98"/>
      <c r="E73" s="98"/>
      <c r="F73" s="98"/>
      <c r="G73" s="98"/>
    </row>
    <row r="74" spans="1:11" x14ac:dyDescent="0.2">
      <c r="G74" s="98"/>
    </row>
    <row r="75" spans="1:11" x14ac:dyDescent="0.2">
      <c r="B75" s="92" t="s">
        <v>61</v>
      </c>
      <c r="G75" s="98"/>
    </row>
    <row r="76" spans="1:11" x14ac:dyDescent="0.2">
      <c r="B76" s="92" t="s">
        <v>62</v>
      </c>
      <c r="G76" s="98"/>
    </row>
    <row r="77" spans="1:11" x14ac:dyDescent="0.2">
      <c r="B77" s="92" t="s">
        <v>64</v>
      </c>
      <c r="G77" s="98"/>
    </row>
    <row r="78" spans="1:11" x14ac:dyDescent="0.2">
      <c r="B78" s="92" t="s">
        <v>100</v>
      </c>
      <c r="G78" s="98"/>
    </row>
    <row r="79" spans="1:11" x14ac:dyDescent="0.2">
      <c r="G79" s="98"/>
    </row>
    <row r="80" spans="1:11" x14ac:dyDescent="0.2">
      <c r="G80" s="98"/>
    </row>
    <row r="81" spans="2:7" x14ac:dyDescent="0.2">
      <c r="G81" s="98"/>
    </row>
    <row r="82" spans="2:7" x14ac:dyDescent="0.2">
      <c r="D82" s="66" t="s">
        <v>101</v>
      </c>
      <c r="G82" s="98"/>
    </row>
    <row r="83" spans="2:7" x14ac:dyDescent="0.2">
      <c r="B83" s="55"/>
      <c r="C83" s="56"/>
      <c r="D83" s="90">
        <v>2022</v>
      </c>
      <c r="G83" s="98"/>
    </row>
    <row r="84" spans="2:7" x14ac:dyDescent="0.2">
      <c r="B84" s="57"/>
      <c r="C84" s="58"/>
      <c r="D84" s="58"/>
      <c r="G84" s="98"/>
    </row>
    <row r="85" spans="2:7" x14ac:dyDescent="0.2">
      <c r="B85" s="55" t="s">
        <v>48</v>
      </c>
      <c r="C85" s="56" t="s">
        <v>3</v>
      </c>
      <c r="D85" s="88">
        <v>41057768</v>
      </c>
      <c r="G85" s="98"/>
    </row>
    <row r="86" spans="2:7" ht="15" thickBot="1" x14ac:dyDescent="0.25">
      <c r="B86" s="55" t="s">
        <v>49</v>
      </c>
      <c r="C86" s="56"/>
      <c r="D86" s="89">
        <v>-20146408</v>
      </c>
      <c r="G86" s="98"/>
    </row>
    <row r="87" spans="2:7" x14ac:dyDescent="0.2">
      <c r="B87" s="59" t="s">
        <v>50</v>
      </c>
      <c r="C87" s="56"/>
      <c r="D87" s="88">
        <v>20911360</v>
      </c>
      <c r="G87" s="98"/>
    </row>
    <row r="88" spans="2:7" x14ac:dyDescent="0.2">
      <c r="B88" s="55"/>
      <c r="C88" s="56"/>
      <c r="D88" s="88"/>
      <c r="G88" s="98"/>
    </row>
    <row r="89" spans="2:7" x14ac:dyDescent="0.2">
      <c r="B89" s="55" t="s">
        <v>51</v>
      </c>
      <c r="C89" s="56"/>
      <c r="D89" s="88">
        <v>-5157909</v>
      </c>
      <c r="G89" s="98"/>
    </row>
    <row r="90" spans="2:7" ht="26.25" thickBot="1" x14ac:dyDescent="0.25">
      <c r="B90" s="55" t="s">
        <v>52</v>
      </c>
      <c r="C90" s="56"/>
      <c r="D90" s="89">
        <v>-6201017</v>
      </c>
      <c r="G90" s="98"/>
    </row>
    <row r="91" spans="2:7" x14ac:dyDescent="0.2">
      <c r="B91" s="59" t="s">
        <v>53</v>
      </c>
      <c r="C91" s="56"/>
      <c r="D91" s="88">
        <v>9552434</v>
      </c>
      <c r="G91" s="98"/>
    </row>
    <row r="92" spans="2:7" x14ac:dyDescent="0.2">
      <c r="B92" s="59"/>
      <c r="C92" s="56"/>
      <c r="D92" s="88"/>
      <c r="G92" s="98"/>
    </row>
    <row r="93" spans="2:7" x14ac:dyDescent="0.2">
      <c r="B93" s="55" t="s">
        <v>54</v>
      </c>
      <c r="C93" s="56"/>
      <c r="D93" s="88">
        <v>350503</v>
      </c>
      <c r="G93" s="98"/>
    </row>
    <row r="94" spans="2:7" x14ac:dyDescent="0.2">
      <c r="B94" s="55" t="s">
        <v>55</v>
      </c>
      <c r="C94" s="56"/>
      <c r="D94" s="88">
        <v>-203368</v>
      </c>
      <c r="G94" s="98"/>
    </row>
    <row r="95" spans="2:7" x14ac:dyDescent="0.2">
      <c r="B95" s="55" t="s">
        <v>56</v>
      </c>
      <c r="C95" s="56"/>
      <c r="D95" s="88">
        <v>-4562</v>
      </c>
      <c r="G95" s="98"/>
    </row>
    <row r="96" spans="2:7" ht="15" thickBot="1" x14ac:dyDescent="0.25">
      <c r="B96" s="55" t="s">
        <v>57</v>
      </c>
      <c r="C96" s="56"/>
      <c r="D96" s="89">
        <v>-287146</v>
      </c>
      <c r="G96" s="98"/>
    </row>
    <row r="97" spans="1:7" x14ac:dyDescent="0.2">
      <c r="B97" s="59" t="s">
        <v>58</v>
      </c>
      <c r="C97" s="56"/>
      <c r="D97" s="88">
        <v>9407861</v>
      </c>
      <c r="G97" s="98"/>
    </row>
    <row r="98" spans="1:7" x14ac:dyDescent="0.2">
      <c r="B98" s="55"/>
      <c r="C98" s="60"/>
      <c r="D98" s="88"/>
      <c r="G98" s="98"/>
    </row>
    <row r="99" spans="1:7" ht="15" thickBot="1" x14ac:dyDescent="0.25">
      <c r="B99" s="55" t="s">
        <v>59</v>
      </c>
      <c r="C99" s="60"/>
      <c r="D99" s="89">
        <v>-2754468</v>
      </c>
      <c r="G99" s="98"/>
    </row>
    <row r="100" spans="1:7" ht="15" thickBot="1" x14ac:dyDescent="0.25">
      <c r="B100" s="59" t="s">
        <v>60</v>
      </c>
      <c r="C100" s="56" t="s">
        <v>3</v>
      </c>
      <c r="D100" s="91">
        <v>6653393</v>
      </c>
      <c r="G100" s="98"/>
    </row>
    <row r="101" spans="1:7" ht="15" thickTop="1" x14ac:dyDescent="0.2">
      <c r="B101" s="59"/>
      <c r="C101" s="56"/>
      <c r="D101" s="88"/>
      <c r="G101" s="98"/>
    </row>
    <row r="102" spans="1:7" x14ac:dyDescent="0.2">
      <c r="B102" s="59"/>
      <c r="C102" s="56"/>
      <c r="D102" s="88"/>
      <c r="G102" s="98"/>
    </row>
    <row r="103" spans="1:7" x14ac:dyDescent="0.2">
      <c r="B103" s="59"/>
      <c r="C103" s="56"/>
      <c r="D103" s="88"/>
      <c r="G103" s="98"/>
    </row>
    <row r="104" spans="1:7" x14ac:dyDescent="0.2">
      <c r="B104" s="59"/>
      <c r="C104" s="56"/>
      <c r="D104" s="88"/>
      <c r="G104" s="98"/>
    </row>
    <row r="105" spans="1:7" x14ac:dyDescent="0.2">
      <c r="B105" s="59"/>
      <c r="C105" s="61"/>
      <c r="D105" s="62"/>
      <c r="G105" s="98"/>
    </row>
    <row r="106" spans="1:7" x14ac:dyDescent="0.2">
      <c r="B106" s="59"/>
      <c r="C106" s="61"/>
      <c r="D106" s="63"/>
      <c r="G106" s="98"/>
    </row>
    <row r="107" spans="1:7" x14ac:dyDescent="0.2">
      <c r="B107" s="65" t="s">
        <v>97</v>
      </c>
      <c r="C107" s="86"/>
      <c r="D107" s="86"/>
      <c r="G107" s="98"/>
    </row>
    <row r="108" spans="1:7" x14ac:dyDescent="0.2">
      <c r="B108" s="65" t="s">
        <v>98</v>
      </c>
      <c r="C108" s="86"/>
      <c r="D108" s="86"/>
      <c r="G108" s="98"/>
    </row>
    <row r="109" spans="1:7" x14ac:dyDescent="0.2">
      <c r="B109" s="65"/>
      <c r="C109" s="65"/>
      <c r="D109" s="65"/>
      <c r="G109" s="98"/>
    </row>
    <row r="110" spans="1:7" x14ac:dyDescent="0.2">
      <c r="B110" s="65"/>
      <c r="C110" s="65"/>
      <c r="D110" s="65"/>
      <c r="G110" s="98"/>
    </row>
    <row r="111" spans="1:7" x14ac:dyDescent="0.2">
      <c r="A111" s="98"/>
      <c r="B111" s="98"/>
      <c r="C111" s="98"/>
      <c r="D111" s="98"/>
      <c r="E111" s="98"/>
      <c r="G111" s="98"/>
    </row>
  </sheetData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73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66</v>
      </c>
      <c r="C1" s="1"/>
      <c r="D1" s="2" t="s">
        <v>67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66</v>
      </c>
      <c r="C61" s="15"/>
      <c r="D61" s="16" t="s">
        <v>67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68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69</v>
      </c>
      <c r="B80" s="26"/>
      <c r="C80" s="15"/>
      <c r="D80" s="15"/>
      <c r="E80" s="15"/>
      <c r="F80" s="15"/>
    </row>
    <row r="81" spans="1:6" ht="25.5" x14ac:dyDescent="0.25">
      <c r="A81" s="29" t="s">
        <v>70</v>
      </c>
      <c r="B81" s="26"/>
      <c r="C81" s="15"/>
      <c r="D81" s="15"/>
      <c r="E81" s="17"/>
      <c r="F81" s="15"/>
    </row>
    <row r="82" spans="1:6" x14ac:dyDescent="0.25">
      <c r="A82" s="14" t="s">
        <v>71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72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73</v>
      </c>
      <c r="B85" s="26"/>
      <c r="C85" s="15"/>
      <c r="D85" s="15"/>
      <c r="E85" s="15"/>
      <c r="F85" s="15"/>
    </row>
    <row r="86" spans="1:6" ht="15.75" thickBot="1" x14ac:dyDescent="0.3">
      <c r="A86" s="14" t="s">
        <v>74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75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76</v>
      </c>
      <c r="B89" s="26"/>
      <c r="C89" s="15"/>
      <c r="D89" s="15"/>
      <c r="E89" s="15"/>
      <c r="F89" s="15"/>
    </row>
    <row r="90" spans="1:6" x14ac:dyDescent="0.25">
      <c r="A90" s="14" t="s">
        <v>77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78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79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80</v>
      </c>
      <c r="B95" s="26"/>
      <c r="C95" s="15"/>
      <c r="D95" s="15"/>
      <c r="E95" s="15"/>
      <c r="F95" s="15"/>
    </row>
    <row r="96" spans="1:6" x14ac:dyDescent="0.25">
      <c r="A96" s="14" t="s">
        <v>77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78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75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81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82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Hoja2</vt:lpstr>
      <vt:lpstr>Para Firma</vt:lpstr>
      <vt:lpstr>Hoja3</vt:lpstr>
      <vt:lpstr>Hoja1</vt:lpstr>
      <vt:lpstr>'Para Firma'!Área_de_impresión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2022-07-07T17:41:18Z</dcterms:modified>
</cp:coreProperties>
</file>