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78EB5F95-BA8E-4FD2-940B-A95618F5C290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MAY 2022" sheetId="1" r:id="rId1"/>
    <sheet name="ER - MAY 2022" sheetId="2" r:id="rId2"/>
  </sheets>
  <definedNames>
    <definedName name="_xlnm.Print_Area" localSheetId="0">'BG - MAY 2022'!$B$2:$H$55</definedName>
    <definedName name="_xlnm.Print_Area" localSheetId="1">'ER - MAY 2022'!$B$2:$E$56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2" l="1"/>
  <c r="E36" i="2" l="1"/>
  <c r="E29" i="2"/>
  <c r="E18" i="2"/>
  <c r="E8" i="2"/>
  <c r="E27" i="2" l="1"/>
  <c r="E34" i="2" s="1"/>
  <c r="H39" i="1"/>
  <c r="H32" i="1"/>
  <c r="H21" i="1"/>
  <c r="H14" i="1"/>
  <c r="D39" i="1"/>
  <c r="D27" i="1"/>
  <c r="D20" i="1"/>
  <c r="D13" i="1"/>
  <c r="E39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<sst xmlns="http://schemas.openxmlformats.org/spreadsheetml/2006/main" count="99" uniqueCount="92">
  <si>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</si>
  <si>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</si>
  <si>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mayo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</si>
  <si>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</si>
  <si>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</si>
  <si>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</si>
  <si>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</si>
  <si>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</si>
  <si>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</si>
  <si>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</si>
  <si>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</si>
  <si>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</si>
  <si>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</si>
  <si>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</si>
  <si>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</si>
  <si>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</si>
  <si>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</si>
  <si>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</si>
  <si>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</si>
  <si>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</si>
  <si>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</si>
  <si>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</si>
  <si>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</si>
  <si>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</si>
  <si>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</si>
  <si>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</si>
  <si>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</si>
  <si>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</si>
  <si>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</si>
  <si>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</si>
  <si>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</si>
  <si>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</si>
  <si>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</si>
  <si>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</si>
  <si>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</si>
  <si>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</si>
  <si>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</si>
  <si>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</si>
  <si>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</si>
  <si>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</si>
  <si>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</si>
  <si>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</si>
  <si>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</si>
  <si>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</si>
  <si>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</si>
  <si>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</si>
  <si>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</si>
  <si>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</si>
  <si>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</si>
  <si>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</si>
  <si>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</si>
  <si>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</si>
  <si>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</si>
  <si>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</si>
  <si>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</si>
  <si>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</si>
  <si>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</si>
  <si>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</si>
  <si>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</si>
  <si>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</si>
  <si>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</si>
  <si>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</si>
  <si>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mayo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</si>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</sst>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8" zoomScaleNormal="100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539033415.75</v>
      </c>
      <c r="F10" s="9" t="s">
        <v>29</v>
      </c>
      <c r="H10" s="10">
        <v>2355710253.1900001</v>
      </c>
    </row>
    <row r="11" spans="2:8" x14ac:dyDescent="0.25">
      <c r="B11" s="9" t="s">
        <v>8</v>
      </c>
      <c r="D11" s="10">
        <v>317539982.62</v>
      </c>
      <c r="F11" s="9" t="s">
        <v>30</v>
      </c>
      <c r="H11" s="10">
        <v>240440264.02000001</v>
      </c>
    </row>
    <row r="12" spans="2:8" x14ac:dyDescent="0.25">
      <c r="B12" s="9" t="s">
        <v>9</v>
      </c>
      <c r="D12" s="10">
        <v>2134828798.6600001</v>
      </c>
      <c r="F12" s="9" t="s">
        <v>31</v>
      </c>
      <c r="H12" s="10">
        <v>19895888.59</v>
      </c>
    </row>
    <row r="13" spans="2:8" x14ac:dyDescent="0.25">
      <c r="B13" s="8" t="s">
        <v>10</v>
      </c>
      <c r="D13" s="11">
        <f>SUM(D10:D12)</f>
        <v>2991402197.0300002</v>
      </c>
      <c r="F13" s="9" t="s">
        <v>32</v>
      </c>
      <c r="H13" s="10">
        <v>95605369.870000005</v>
      </c>
    </row>
    <row r="14" spans="2:8" x14ac:dyDescent="0.25">
      <c r="B14" s="9"/>
      <c r="D14" s="10"/>
      <c r="F14" s="8" t="s">
        <v>33</v>
      </c>
      <c r="H14" s="11">
        <f>SUM(H10:H13)</f>
        <v>2711651775.6700001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1104009.6200000001</v>
      </c>
      <c r="F16" s="8" t="s">
        <v>34</v>
      </c>
      <c r="H16" s="10"/>
    </row>
    <row r="17" spans="2:8" x14ac:dyDescent="0.25">
      <c r="B17" s="9" t="s">
        <v>13</v>
      </c>
      <c r="D17" s="10">
        <v>282732.96999999997</v>
      </c>
      <c r="F17" s="9" t="s">
        <v>35</v>
      </c>
      <c r="H17" s="10">
        <v>14513120.429999828</v>
      </c>
    </row>
    <row r="18" spans="2:8" x14ac:dyDescent="0.25">
      <c r="B18" s="9" t="s">
        <v>14</v>
      </c>
      <c r="D18" s="10">
        <v>9633096.9399999995</v>
      </c>
      <c r="F18" s="9" t="s">
        <v>36</v>
      </c>
      <c r="H18" s="10">
        <v>918387.88</v>
      </c>
    </row>
    <row r="19" spans="2:8" x14ac:dyDescent="0.25">
      <c r="B19" s="9" t="s">
        <v>15</v>
      </c>
      <c r="D19" s="10">
        <v>5051309.5999999996</v>
      </c>
      <c r="F19" s="9" t="s">
        <v>37</v>
      </c>
      <c r="H19" s="10">
        <v>10164749.720000001</v>
      </c>
    </row>
    <row r="20" spans="2:8" x14ac:dyDescent="0.25">
      <c r="B20" s="8" t="s">
        <v>16</v>
      </c>
      <c r="D20" s="11">
        <f>SUM(D16:D19)</f>
        <v>16071149.129999999</v>
      </c>
      <c r="F20" s="9" t="s">
        <v>38</v>
      </c>
      <c r="H20" s="10">
        <v>7379064.9299999997</v>
      </c>
    </row>
    <row r="21" spans="2:8" x14ac:dyDescent="0.25">
      <c r="B21" s="9"/>
      <c r="D21" s="10"/>
      <c r="F21" s="8" t="s">
        <v>39</v>
      </c>
      <c r="H21" s="11">
        <f>SUM(H17:H20)</f>
        <v>32975322.95999983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2744627098.6300001</v>
      </c>
    </row>
    <row r="24" spans="2:8" x14ac:dyDescent="0.25">
      <c r="B24" s="9" t="s">
        <v>18</v>
      </c>
      <c r="D24" s="10">
        <v>9664597.6500000004</v>
      </c>
      <c r="F24" s="9"/>
      <c r="H24" s="10"/>
    </row>
    <row r="25" spans="2:8" x14ac:dyDescent="0.25">
      <c r="B25" s="9" t="s">
        <v>19</v>
      </c>
      <c r="D25" s="10">
        <v>20832954.949999999</v>
      </c>
      <c r="F25" s="8" t="s">
        <v>41</v>
      </c>
      <c r="H25" s="10"/>
    </row>
    <row r="26" spans="2:8" x14ac:dyDescent="0.25">
      <c r="B26" s="9" t="s">
        <v>20</v>
      </c>
      <c r="D26" s="10">
        <v>5018687.1900000004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35516239.789999999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57754939.219999999</v>
      </c>
    </row>
    <row r="29" spans="2:8" x14ac:dyDescent="0.25">
      <c r="B29" s="9"/>
      <c r="D29" s="10"/>
      <c r="F29" s="9" t="s">
        <v>45</v>
      </c>
      <c r="H29" s="10">
        <v>17019185.190000001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617195.56000000006</v>
      </c>
    </row>
    <row r="32" spans="2:8" x14ac:dyDescent="0.25">
      <c r="B32" s="9"/>
      <c r="D32" s="10"/>
      <c r="F32" s="8" t="s">
        <v>48</v>
      </c>
      <c r="H32" s="11">
        <f>SUM(H26:H31)</f>
        <v>298233190.27000004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3042989585.9500003</v>
      </c>
      <c r="F34" s="8" t="s">
        <v>49</v>
      </c>
      <c r="H34" s="12">
        <f>H32+H23</f>
        <v>3042860288.9000001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29448753.300000001</v>
      </c>
      <c r="F37" s="9" t="s">
        <v>51</v>
      </c>
      <c r="H37" s="10">
        <v>27299443.100000001</v>
      </c>
    </row>
    <row r="38" spans="2:8" x14ac:dyDescent="0.25">
      <c r="B38" s="9" t="s">
        <v>25</v>
      </c>
      <c r="D38" s="10">
        <v>121582766.61</v>
      </c>
      <c r="F38" s="9" t="s">
        <v>52</v>
      </c>
      <c r="H38" s="10">
        <v>123861373.86</v>
      </c>
    </row>
    <row r="39" spans="2:8" x14ac:dyDescent="0.25">
      <c r="B39" s="8" t="s">
        <v>26</v>
      </c>
      <c r="D39" s="11">
        <f>SUM(D37:D38)</f>
        <v>151031519.91</v>
      </c>
      <c r="F39" s="8" t="s">
        <v>53</v>
      </c>
      <c r="H39" s="11">
        <f>SUM(H37:H38)</f>
        <v>151160816.96000001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3194021105.8600001</v>
      </c>
      <c r="F41" s="8" t="s">
        <v>54</v>
      </c>
      <c r="H41" s="12">
        <f>H39+H34</f>
        <v>3194021105.8600001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44" bottom="0.35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tabSelected="1" topLeftCell="A26" zoomScaleNormal="100" workbookViewId="0">
      <selection activeCell="E43" sqref="E43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103868234.7</v>
      </c>
    </row>
    <row r="9" spans="2:5" x14ac:dyDescent="0.25">
      <c r="B9" s="9" t="s">
        <v>64</v>
      </c>
      <c r="E9" s="10">
        <v>80167505.519999996</v>
      </c>
    </row>
    <row r="10" spans="2:5" x14ac:dyDescent="0.25">
      <c r="B10" s="9" t="s">
        <v>65</v>
      </c>
      <c r="E10" s="10">
        <v>9212401.6500000004</v>
      </c>
    </row>
    <row r="11" spans="2:5" x14ac:dyDescent="0.25">
      <c r="B11" s="9" t="s">
        <v>66</v>
      </c>
      <c r="E11" s="10">
        <v>6462637.0899999999</v>
      </c>
    </row>
    <row r="12" spans="2:5" x14ac:dyDescent="0.25">
      <c r="B12" s="9" t="s">
        <v>67</v>
      </c>
      <c r="E12" s="10">
        <v>18837.72</v>
      </c>
    </row>
    <row r="13" spans="2:5" x14ac:dyDescent="0.25">
      <c r="B13" s="9" t="s">
        <v>68</v>
      </c>
      <c r="E13" s="10">
        <v>150246.89000000001</v>
      </c>
    </row>
    <row r="14" spans="2:5" x14ac:dyDescent="0.25">
      <c r="B14" s="9" t="s">
        <v>69</v>
      </c>
      <c r="E14" s="10">
        <v>1741157.25</v>
      </c>
    </row>
    <row r="15" spans="2:5" x14ac:dyDescent="0.25">
      <c r="B15" s="9" t="s">
        <v>70</v>
      </c>
      <c r="E15" s="10">
        <v>6115448.5800000001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SUM(E19:E23)</f>
        <v>24300532.889999997</v>
      </c>
    </row>
    <row r="19" spans="2:5" x14ac:dyDescent="0.25">
      <c r="B19" s="9" t="s">
        <v>73</v>
      </c>
      <c r="E19" s="10">
        <v>17483980.079999998</v>
      </c>
    </row>
    <row r="20" spans="2:5" x14ac:dyDescent="0.25">
      <c r="B20" s="9" t="s">
        <v>74</v>
      </c>
      <c r="E20" s="10">
        <v>2687865.72</v>
      </c>
    </row>
    <row r="21" spans="2:5" x14ac:dyDescent="0.25">
      <c r="B21" s="9" t="s">
        <v>75</v>
      </c>
      <c r="E21" s="10">
        <v>2509364.37</v>
      </c>
    </row>
    <row r="22" spans="2:5" x14ac:dyDescent="0.25">
      <c r="B22" s="9" t="s">
        <v>76</v>
      </c>
      <c r="E22" s="10">
        <v>204317.83</v>
      </c>
    </row>
    <row r="23" spans="2:5" x14ac:dyDescent="0.25">
      <c r="B23" s="9" t="s">
        <v>77</v>
      </c>
      <c r="E23" s="10">
        <v>1415004.8900000001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16958903.329999998</v>
      </c>
    </row>
    <row r="26" spans="2:5" x14ac:dyDescent="0.25">
      <c r="B26" s="9"/>
      <c r="E26" s="18"/>
    </row>
    <row r="27" spans="2:5" x14ac:dyDescent="0.25">
      <c r="B27" s="8" t="s">
        <v>79</v>
      </c>
      <c r="E27" s="13">
        <f>+E8-E18-E25</f>
        <v>62608798.480000004</v>
      </c>
    </row>
    <row r="28" spans="2:5" x14ac:dyDescent="0.25">
      <c r="B28" s="9"/>
      <c r="E28" s="10"/>
    </row>
    <row r="29" spans="2:5" x14ac:dyDescent="0.25">
      <c r="B29" s="8" t="s">
        <v>80</v>
      </c>
      <c r="E29" s="17">
        <f>SUM(E30:E32)</f>
        <v>45841352.020000003</v>
      </c>
    </row>
    <row r="30" spans="2:5" x14ac:dyDescent="0.25">
      <c r="B30" s="9" t="s">
        <v>81</v>
      </c>
      <c r="E30" s="10">
        <v>16472170.470000001</v>
      </c>
    </row>
    <row r="31" spans="2:5" x14ac:dyDescent="0.25">
      <c r="B31" s="9" t="s">
        <v>82</v>
      </c>
      <c r="E31" s="10">
        <v>26364597.059999999</v>
      </c>
    </row>
    <row r="32" spans="2:5" x14ac:dyDescent="0.25">
      <c r="B32" s="9" t="s">
        <v>83</v>
      </c>
      <c r="E32" s="10">
        <v>3004584.49</v>
      </c>
    </row>
    <row r="33" spans="2:5" x14ac:dyDescent="0.25">
      <c r="B33" s="9"/>
      <c r="E33" s="18"/>
    </row>
    <row r="34" spans="2:5" x14ac:dyDescent="0.25">
      <c r="B34" s="8" t="s">
        <v>84</v>
      </c>
      <c r="E34" s="13">
        <f>+E27-E29</f>
        <v>16767446.460000001</v>
      </c>
    </row>
    <row r="35" spans="2:5" x14ac:dyDescent="0.25">
      <c r="B35" s="9"/>
      <c r="E35" s="10"/>
    </row>
    <row r="36" spans="2:5" x14ac:dyDescent="0.25">
      <c r="B36" s="8" t="s">
        <v>85</v>
      </c>
      <c r="E36" s="17">
        <f>SUM(E37:E38)</f>
        <v>5822187.4299999978</v>
      </c>
    </row>
    <row r="37" spans="2:5" x14ac:dyDescent="0.25">
      <c r="B37" s="9" t="s">
        <v>86</v>
      </c>
      <c r="E37" s="10">
        <v>6670393.7299999977</v>
      </c>
    </row>
    <row r="38" spans="2:5" x14ac:dyDescent="0.25">
      <c r="B38" s="9" t="s">
        <v>87</v>
      </c>
      <c r="E38" s="10">
        <v>-848206.29999999993</v>
      </c>
    </row>
    <row r="39" spans="2:5" x14ac:dyDescent="0.25">
      <c r="B39" s="8" t="s">
        <v>88</v>
      </c>
      <c r="E39" s="13">
        <f>+E34+E36</f>
        <v>22589633.890000001</v>
      </c>
    </row>
    <row r="40" spans="2:5" x14ac:dyDescent="0.25">
      <c r="B40" s="9"/>
      <c r="E40" s="10"/>
    </row>
    <row r="41" spans="2:5" x14ac:dyDescent="0.25">
      <c r="B41" s="9" t="s">
        <v>89</v>
      </c>
      <c r="E41" s="10">
        <v>-5570448.7000000002</v>
      </c>
    </row>
    <row r="42" spans="2:5" x14ac:dyDescent="0.25">
      <c r="B42" s="9"/>
      <c r="E42" s="18"/>
    </row>
    <row r="43" spans="2:5" x14ac:dyDescent="0.25">
      <c r="B43" s="8" t="s">
        <v>90</v>
      </c>
      <c r="E43" s="13">
        <f>+E39+E41</f>
        <v>17019185.190000001</v>
      </c>
    </row>
    <row r="44" spans="2:5" x14ac:dyDescent="0.25">
      <c r="B44" s="9"/>
      <c r="E44" s="10"/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14" t="s">
        <v>91</v>
      </c>
      <c r="C48" s="15" t="s">
        <v>57</v>
      </c>
      <c r="D48" s="15"/>
      <c r="E48" s="15"/>
    </row>
    <row r="49" spans="2:5" x14ac:dyDescent="0.25">
      <c r="B49" s="5" t="s">
        <v>56</v>
      </c>
      <c r="C49" s="3" t="s">
        <v>58</v>
      </c>
      <c r="D49" s="3"/>
      <c r="E49" s="3"/>
    </row>
    <row r="55" spans="2:5" x14ac:dyDescent="0.25">
      <c r="B55" s="15" t="s">
        <v>59</v>
      </c>
      <c r="C55" s="15"/>
      <c r="D55" s="15"/>
      <c r="E55" s="15"/>
    </row>
    <row r="56" spans="2:5" x14ac:dyDescent="0.25">
      <c r="B56" s="3" t="s">
        <v>60</v>
      </c>
      <c r="C56" s="3"/>
      <c r="D56" s="3"/>
      <c r="E56" s="3"/>
    </row>
  </sheetData>
  <mergeCells count="8">
    <mergeCell ref="B55:E55"/>
    <mergeCell ref="B56:E56"/>
    <mergeCell ref="B2:E2"/>
    <mergeCell ref="B3:E3"/>
    <mergeCell ref="B4:E4"/>
    <mergeCell ref="B5:E5"/>
    <mergeCell ref="C48:E48"/>
    <mergeCell ref="C49:E4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MAY 2022</vt:lpstr>
      <vt:lpstr>ER - MAY 2022</vt:lpstr>
      <vt:lpstr>'BG - MAY 2022'!Área_de_impresión</vt:lpstr>
      <vt:lpstr>'ER - MAY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2022-06-06T15:26:30Z</cp:lastPrinted>
  <dcterms:created xsi:type="dcterms:W3CDTF">2022-06-06T15:23:24Z</dcterms:created>
  <dcterms:modified xsi:type="dcterms:W3CDTF">2022-06-06T15:27:15Z</dcterms:modified>
</cp:coreProperties>
</file>