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sultores y Asesor\Documents\Grupo EMCO\DIVISION ACERO\ALUTECH\ALUTECH EL SALVADOR\Emision de Bonos\Bolsa de El Salvador\Reportes Regulatorios\Mensuales\2022\"/>
    </mc:Choice>
  </mc:AlternateContent>
  <xr:revisionPtr revIDLastSave="0" documentId="8_{063D5D24-83F4-46F7-A744-7E3C455BCCC0}" xr6:coauthVersionLast="47" xr6:coauthVersionMax="47" xr10:uidLastSave="{00000000-0000-0000-0000-000000000000}"/>
  <bookViews>
    <workbookView xWindow="-110" yWindow="-110" windowWidth="19420" windowHeight="10420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3" l="1"/>
  <c r="I27" i="1"/>
  <c r="I23" i="3" l="1"/>
  <c r="I66" i="1"/>
  <c r="I69" i="1" s="1"/>
  <c r="I56" i="1"/>
  <c r="I45" i="1"/>
  <c r="I18" i="1"/>
  <c r="I57" i="1" l="1"/>
  <c r="I70" i="1" s="1"/>
  <c r="I28" i="1"/>
  <c r="I80" i="1" l="1"/>
</calcChain>
</file>

<file path=xl/sharedStrings.xml><?xml version="1.0" encoding="utf-8"?>
<sst xmlns="http://schemas.openxmlformats.org/spreadsheetml/2006/main" count="90" uniqueCount="82">
  <si>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</si>
  <si>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</si>
  <si>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</si>
  <si>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</si>
  <si>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</si>
  <si>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</si>
  <si>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</si>
  <si>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</si>
  <si>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</si>
  <si>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</si>
  <si>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</si>
  <si>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</si>
  <si>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</si>
  <si>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</si>
  <si>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</si>
  <si>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</si>
  <si>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</si>
  <si>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</si>
  <si>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</si>
  <si>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</si>
  <si>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</si>
  <si>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</si>
  <si>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</si>
  <si>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</si>
  <si>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</si>
  <si>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</si>
  <si>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</si>
  <si>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</si>
  <si>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</si>
  <si>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</si>
  <si>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</si>
  <si>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</si>
  <si>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</si>
  <si>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</si>
  <si>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</si>
  <si>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</si>
  <si>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</si>
  <si>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</si>
  <si>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</si>
  <si>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</si>
  <si>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</si>
  <si>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</si>
  <si>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</si>
  <si>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Prospero Flores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</si>
  <si>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</si>
  <si>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</si>
  <si>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</si>
  <si>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</si>
  <si>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</si>
  <si>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</si>
  <si>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</si>
  <si>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</si>
  <si>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</si>
  <si>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</si>
  <si>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</si>
  <si>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</si>
  <si>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</si>
  <si>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</si>
  <si>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</si>
  <si>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>Capital social y utilidades retenidas atribuidas a la</t>
  </si>
  <si>
    <t>participación no controladora</t>
  </si>
  <si>
    <t xml:space="preserve">Utilidad neta atribuible </t>
  </si>
  <si>
    <t>Participación controladora</t>
  </si>
  <si>
    <t>Participación no controladora</t>
  </si>
  <si>
    <t>Marco Vinicio Castro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</si>
  <si>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</si>
  <si>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</si>
  <si>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</si>
  <si>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</si>
  <si>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</si>
  <si>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</si>
  <si>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</si>
  <si>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</si>
  <si>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</si>
  <si>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</si>
  <si>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>Activos intangibles y crédito mercantil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</si>
  <si>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</si>
  <si>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</si>
  <si>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</si>
  <si>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</si>
  <si>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</si>
  <si>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Al 31 de mayo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</si>
</sst>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8">
    <numFmt numFmtId="41" formatCode="_-* #,##0_-;\-* #,##0_-;_-* &quot;-&quot;_-;_-@_-"/>
    <numFmt numFmtId="44" formatCode="_-&quot;L&quot;* #,##0.00_-;\-&quot;L&quot;* #,##0.00_-;_-&quot;L&quot;* &quot;-&quot;??_-;_-@_-"/>
    <numFmt numFmtId="43" formatCode="_-* #,##0.00_-;\-* #,##0.00_-;_-* &quot;-&quot;??_-;_-@_-"/>
    <numFmt numFmtId="164" formatCode="_-[$$-540A]* #,##0_ ;_-[$$-540A]* \-#,##0\ ;_-[$$-540A]* &quot;-&quot;_ ;_-@_ "/>
    <numFmt numFmtId="165" formatCode="_(* #,##0_);_(* \(#,##0\);_(* &quot;-&quot;_);_(@_)"/>
    <numFmt numFmtId="166" formatCode="_-[$L-480A]* #,##0_-;\-[$L-480A]* #,##0_-;_-[$L-480A]* &quot;-&quot;??_-;_-@_-"/>
    <numFmt numFmtId="167" formatCode="_(\L\ * #,##0_);_(&quot;L.&quot;\ * \(#,##0\);_(&quot;L.&quot;\ * &quot;-&quot;_);_(@_)"/>
    <numFmt numFmtId="168" formatCode="_(&quot;L&quot;\ * #,##0_);_(&quot;L&quot;\ * \(#,##0\);_(&quot;L&quot;\ * &quot;-&quot;_);_(@_)"/>
    <numFmt numFmtId="169" formatCode="_ * #,##0_ ;_ * \-#,##0_ ;_ * &quot;-&quot;??_ ;_ @_ "/>
    <numFmt numFmtId="170" formatCode="0.0%"/>
    <numFmt numFmtId="171" formatCode="_ * #,##0.00_ ;_ * \-#,##0.00_ ;_ * &quot;-&quot;??_ ;_ @_ "/>
    <numFmt numFmtId="172" formatCode="_(&quot;L.&quot;\ * #,##0.00_);_(&quot;L.&quot;\ * \(#,##0.00\);_(&quot;L.&quot;\ * &quot;-&quot;??_);_(@_)"/>
    <numFmt numFmtId="173" formatCode="_ * #,##0_ ;_ * \-#,##0_ ;_ * &quot;-&quot;_ ;_ @_ "/>
    <numFmt numFmtId="174" formatCode="_ &quot;L.&quot;\ * #,##0.00_ ;_ &quot;L.&quot;\ * \-#,##0.00_ ;_ &quot;L.&quot;\ * &quot;-&quot;??_ ;_ @_ "/>
    <numFmt numFmtId="175" formatCode="&quot;$&quot;#,##0_);\(&quot;$&quot;#,##0\)"/>
    <numFmt numFmtId="176" formatCode="&quot;$&quot;#,##0_);[Red]\(&quot;$&quot;#,##0\)"/>
    <numFmt numFmtId="177" formatCode="&quot;$&quot;#,##0.00_);\(&quot;$&quot;#,##0.00\)"/>
    <numFmt numFmtId="178" formatCode="&quot;$&quot;#,##0.00_);[Red]\(&quot;$&quot;#,##0.00\)"/>
    <numFmt numFmtId="179" formatCode="_(&quot;$&quot;* #,##0.00_);_(&quot;$&quot;* \(#,##0.00\);_(&quot;$&quot;* &quot;-&quot;??_);_(@_)"/>
    <numFmt numFmtId="180" formatCode="_(* #,##0.0_);_(* \(#,##0.0\);_(* &quot;-&quot;??_);_(@_)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#,##0.0"/>
    <numFmt numFmtId="184" formatCode="#,##0.0_);[Red]\(#,##0.0\)"/>
    <numFmt numFmtId="185" formatCode="&quot;$&quot;#,##0.0_);[Red]\(&quot;$&quot;#,##0.0\)"/>
    <numFmt numFmtId="186" formatCode="General_)"/>
    <numFmt numFmtId="187" formatCode="#,##0_)_%;\(#,##0\)_%;"/>
    <numFmt numFmtId="188" formatCode=".000"/>
    <numFmt numFmtId="189" formatCode="_([$L.-480A]\ * #,##0.00_);_([$L.-480A]\ * \(#,##0.00\);_([$L.-480A]\ * &quot;-&quot;??_);_(@_)"/>
    <numFmt numFmtId="190" formatCode="#,##0.0,,_);[Red]\(#,##0.0,,\)"/>
    <numFmt numFmtId="191" formatCode="_._.* #,##0.0_)_%;_._.* \(#,##0.0\)_%"/>
    <numFmt numFmtId="192" formatCode="#,##0.0_)_%;\(#,##0.0\)_%;\ \ .0_)_%"/>
    <numFmt numFmtId="193" formatCode="_._.* #,##0.00_)_%;_._.* \(#,##0.00\)_%"/>
    <numFmt numFmtId="194" formatCode="#,##0.00_)_%;\(#,##0.00\)_%;\ \ .00_)_%"/>
    <numFmt numFmtId="195" formatCode="_._.* #,##0.000_)_%;_._.* \(#,##0.000\)_%"/>
    <numFmt numFmtId="196" formatCode="#,##0.000_)_%;\(#,##0.000\)_%;\ \ .000_)_%"/>
    <numFmt numFmtId="197" formatCode="&quot;$&quot;\ #,##0.0000&quot; /kWh&quot;"/>
    <numFmt numFmtId="198" formatCode="_._.* \(#,##0\)_%;_._.* #,##0_)_%;_._.* 0_)_%;_._.@_)_%"/>
    <numFmt numFmtId="199" formatCode="_._.&quot;$&quot;* \(#,##0\)_%;_._.&quot;$&quot;* #,##0_)_%;_._.&quot;$&quot;* 0_)_%;_._.@_)_%"/>
    <numFmt numFmtId="200" formatCode="* \(#,##0\);* #,##0_);&quot;-&quot;??_);@"/>
    <numFmt numFmtId="201" formatCode="&quot;$&quot;* #,##0_)_%;&quot;$&quot;* \(#,##0\)_%;&quot;$&quot;* &quot;-&quot;??_)_%;@_)_%"/>
    <numFmt numFmtId="202" formatCode="#,##0.0;\(#,##0.0\)"/>
    <numFmt numFmtId="203" formatCode="_._.&quot;$&quot;* #,##0.0_)_%;_._.&quot;$&quot;* \(#,##0.0\)_%"/>
    <numFmt numFmtId="204" formatCode="&quot;$&quot;* #,##0.0_)_%;&quot;$&quot;* \(#,##0.0\)_%;&quot;$&quot;* \ .0_)_%"/>
    <numFmt numFmtId="205" formatCode="_._.&quot;$&quot;* #,##0.00_)_%;_._.&quot;$&quot;* \(#,##0.00\)_%"/>
    <numFmt numFmtId="206" formatCode="&quot;$&quot;* #,##0.00_)_%;&quot;$&quot;* \(#,##0.00\)_%;&quot;$&quot;* \ .00_)_%"/>
    <numFmt numFmtId="207" formatCode="_._.&quot;$&quot;* #,##0.000_)_%;_._.&quot;$&quot;* \(#,##0.000\)_%"/>
    <numFmt numFmtId="208" formatCode="&quot;$&quot;* #,##0.000_)_%;&quot;$&quot;* \(#,##0.000\)_%;&quot;$&quot;* \ .000_)_%"/>
    <numFmt numFmtId="209" formatCode="_-* #,##0.00\ &quot;$&quot;_-;\-* #,##0.00\ &quot;$&quot;_-;_-* &quot;-&quot;??\ &quot;$&quot;_-;_-@_-"/>
    <numFmt numFmtId="210" formatCode="mmmm\-yy"/>
    <numFmt numFmtId="211" formatCode="#,##0.000_);\(#,##0.000\)"/>
    <numFmt numFmtId="212" formatCode="_(* #,##0.000_);_(* \(#,##0.000\);_(* &quot;-&quot;??_);_(@_)"/>
    <numFmt numFmtId="213" formatCode=";;;"/>
    <numFmt numFmtId="214" formatCode="&quot;$&quot;#,##0.00"/>
    <numFmt numFmtId="215" formatCode="m\o\n\th\ d\,\ \y\y\y\y"/>
    <numFmt numFmtId="216" formatCode="yyyy"/>
    <numFmt numFmtId="217" formatCode="* #,##0_);* \(#,##0\);&quot;-&quot;??_);@"/>
    <numFmt numFmtId="218" formatCode="0.000\x"/>
    <numFmt numFmtId="219" formatCode="#,###.0"/>
    <numFmt numFmtId="220" formatCode="&quot;$&quot;0.0\ &quot;(e)&quot;"/>
    <numFmt numFmtId="221" formatCode="_([$€-2]* #,##0.00_);_([$€-2]* \(#,##0.00\);_([$€-2]* &quot;-&quot;??_)"/>
    <numFmt numFmtId="222" formatCode="_([$€]\ * #,##0.00_);_([$€]\ * \(#,##0.00\);_([$€]\ * &quot;-&quot;??_);_(@_)"/>
    <numFmt numFmtId="223" formatCode="0.00%_);[Red]\(0.00%\)"/>
    <numFmt numFmtId="224" formatCode="[$-409]mmm\-yy;@"/>
    <numFmt numFmtId="225" formatCode="[$L.-480A]\ #,##0_);\([$L.-480A]\ #,##0\)"/>
    <numFmt numFmtId="226" formatCode="_-* #,##0.00\ _€_-;\-* #,##0.00\ _€_-;_-* \-??\ _€_-;_-@_-"/>
    <numFmt numFmtId="227" formatCode="_-* #,##0.00&quot; €&quot;_-;\-* #,##0.00&quot; €&quot;_-;_-* \-??&quot; €&quot;_-;_-@_-"/>
    <numFmt numFmtId="228" formatCode="_([$€]\ * #,##0.00_);_([$€]\ * \(#,##0.00\);_([$€]\ * \-??_);_(@_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09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1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43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4" fontId="41" fillId="0" borderId="0" applyFont="0" applyFill="0" applyBorder="0" applyAlignment="0" applyProtection="0"/>
    <xf numFmtId="184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5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4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6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7" fontId="3" fillId="0" borderId="0" applyFont="0" applyFill="0" applyBorder="0" applyAlignment="0" applyProtection="0"/>
    <xf numFmtId="188" fontId="62" fillId="0" borderId="0"/>
    <xf numFmtId="173" fontId="63" fillId="0" borderId="0">
      <alignment vertical="center"/>
    </xf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62" fillId="0" borderId="0"/>
    <xf numFmtId="190" fontId="64" fillId="0" borderId="0" applyFont="0" applyFill="0" applyBorder="0" applyAlignment="0" applyProtection="0"/>
    <xf numFmtId="191" fontId="65" fillId="0" borderId="0" applyFont="0" applyFill="0" applyBorder="0" applyAlignment="0" applyProtection="0"/>
    <xf numFmtId="192" fontId="44" fillId="0" borderId="0" applyFont="0" applyFill="0" applyBorder="0" applyAlignment="0" applyProtection="0"/>
    <xf numFmtId="193" fontId="66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225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1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9" fillId="0" borderId="0" applyFont="0" applyFill="0" applyBorder="0" applyAlignment="0" applyProtection="0"/>
    <xf numFmtId="226" fontId="3" fillId="0" borderId="0" applyFill="0" applyBorder="0" applyAlignment="0" applyProtection="0"/>
    <xf numFmtId="171" fontId="28" fillId="0" borderId="0" applyFont="0" applyFill="0" applyBorder="0" applyAlignment="0" applyProtection="0"/>
    <xf numFmtId="171" fontId="6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198" fontId="69" fillId="0" borderId="0" applyFill="0" applyBorder="0" applyProtection="0"/>
    <xf numFmtId="199" fontId="65" fillId="0" borderId="0" applyFont="0" applyFill="0" applyBorder="0" applyAlignment="0" applyProtection="0"/>
    <xf numFmtId="200" fontId="42" fillId="0" borderId="0" applyFill="0" applyBorder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1" fontId="3" fillId="0" borderId="0" applyFont="0" applyFill="0" applyBorder="0" applyAlignment="0" applyProtection="0"/>
    <xf numFmtId="202" fontId="62" fillId="0" borderId="0"/>
    <xf numFmtId="202" fontId="62" fillId="0" borderId="0"/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203" fontId="66" fillId="0" borderId="0" applyFont="0" applyFill="0" applyBorder="0" applyAlignment="0" applyProtection="0"/>
    <xf numFmtId="204" fontId="44" fillId="0" borderId="0" applyFont="0" applyFill="0" applyBorder="0" applyAlignment="0" applyProtection="0"/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8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09" fontId="28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174" fontId="28" fillId="0" borderId="0" applyFont="0" applyFill="0" applyBorder="0" applyAlignment="0" applyProtection="0"/>
    <xf numFmtId="227" fontId="3" fillId="0" borderId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84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6" fontId="41" fillId="0" borderId="0" applyFont="0" applyFill="0" applyBorder="0" applyProtection="0">
      <alignment horizontal="right"/>
    </xf>
    <xf numFmtId="0" fontId="75" fillId="0" borderId="0"/>
    <xf numFmtId="215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6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7" fontId="42" fillId="0" borderId="0" applyFill="0" applyBorder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178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6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18" fontId="62" fillId="0" borderId="0"/>
    <xf numFmtId="0" fontId="47" fillId="61" borderId="0"/>
    <xf numFmtId="219" fontId="79" fillId="61" borderId="0"/>
    <xf numFmtId="220" fontId="3" fillId="0" borderId="0"/>
    <xf numFmtId="180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1" fontId="3" fillId="0" borderId="0" applyFont="0" applyFill="0" applyBorder="0" applyAlignment="0" applyProtection="0"/>
    <xf numFmtId="222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8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3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4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4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03" fillId="0" borderId="0"/>
    <xf numFmtId="43" fontId="103" fillId="0" borderId="0" applyFont="0" applyFill="0" applyBorder="0" applyAlignment="0" applyProtection="0"/>
    <xf numFmtId="172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71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5" fontId="3" fillId="0" borderId="0" xfId="0" applyNumberFormat="1" applyFont="1" applyAlignment="1">
      <alignment vertical="top"/>
    </xf>
    <xf numFmtId="165" fontId="3" fillId="2" borderId="0" xfId="0" applyNumberFormat="1" applyFont="1" applyFill="1" applyAlignment="1">
      <alignment vertical="top"/>
    </xf>
    <xf numFmtId="165" fontId="5" fillId="0" borderId="0" xfId="0" applyNumberFormat="1" applyFont="1" applyAlignment="1">
      <alignment vertical="top"/>
    </xf>
    <xf numFmtId="164" fontId="6" fillId="0" borderId="0" xfId="2" applyNumberFormat="1" applyFont="1" applyFill="1" applyAlignment="1">
      <alignment horizontal="right" vertical="top"/>
    </xf>
    <xf numFmtId="166" fontId="6" fillId="0" borderId="0" xfId="0" applyNumberFormat="1" applyFont="1" applyAlignment="1">
      <alignment horizontal="right" vertical="top"/>
    </xf>
    <xf numFmtId="167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68" fontId="3" fillId="0" borderId="0" xfId="0" applyNumberFormat="1" applyFont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164" fontId="0" fillId="0" borderId="0" xfId="0" applyNumberFormat="1"/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0" applyFont="1" applyFill="1" applyAlignment="1">
      <alignment horizontal="center" vertical="top"/>
    </xf>
    <xf numFmtId="164" fontId="102" fillId="0" borderId="0" xfId="2" applyNumberFormat="1" applyFont="1" applyFill="1" applyAlignment="1">
      <alignment horizontal="right" vertical="top"/>
    </xf>
    <xf numFmtId="0" fontId="0" fillId="0" borderId="0" xfId="0"/>
    <xf numFmtId="0" fontId="0" fillId="0" borderId="0" xfId="0"/>
    <xf numFmtId="164" fontId="3" fillId="0" borderId="0" xfId="38024" applyNumberFormat="1" applyFont="1" applyFill="1" applyAlignment="1">
      <alignment horizontal="right" vertical="top"/>
    </xf>
    <xf numFmtId="0" fontId="0" fillId="0" borderId="0" xfId="0"/>
    <xf numFmtId="164" fontId="3" fillId="0" borderId="0" xfId="38024" applyNumberFormat="1" applyFont="1" applyFill="1" applyAlignment="1">
      <alignment horizontal="right" vertical="top"/>
    </xf>
    <xf numFmtId="164" fontId="3" fillId="0" borderId="0" xfId="40" applyNumberFormat="1" applyFont="1" applyFill="1" applyAlignment="1">
      <alignment horizontal="right" vertical="top"/>
    </xf>
    <xf numFmtId="41" fontId="5" fillId="0" borderId="0" xfId="38051" applyNumberFormat="1" applyFont="1" applyFill="1" applyAlignment="1">
      <alignment vertical="top"/>
    </xf>
    <xf numFmtId="41" fontId="3" fillId="0" borderId="0" xfId="38051" applyNumberFormat="1" applyFont="1" applyFill="1" applyAlignment="1">
      <alignment vertical="top"/>
    </xf>
    <xf numFmtId="170" fontId="3" fillId="0" borderId="0" xfId="42" applyNumberFormat="1" applyFont="1" applyFill="1" applyAlignment="1">
      <alignment vertical="top"/>
    </xf>
    <xf numFmtId="164" fontId="6" fillId="0" borderId="0" xfId="40" applyNumberFormat="1" applyFont="1" applyFill="1" applyAlignment="1">
      <alignment horizontal="right" vertical="top"/>
    </xf>
    <xf numFmtId="165" fontId="104" fillId="0" borderId="0" xfId="38051" applyNumberFormat="1" applyFont="1" applyFill="1" applyAlignment="1">
      <alignment vertical="top"/>
    </xf>
    <xf numFmtId="165" fontId="3" fillId="0" borderId="0" xfId="38051" applyNumberFormat="1" applyFont="1" applyFill="1" applyAlignment="1">
      <alignment vertical="top"/>
    </xf>
    <xf numFmtId="164" fontId="6" fillId="0" borderId="0" xfId="40" applyNumberFormat="1" applyFont="1" applyFill="1" applyAlignment="1">
      <alignment horizontal="right" vertical="top"/>
    </xf>
    <xf numFmtId="164" fontId="3" fillId="0" borderId="0" xfId="38090" applyNumberFormat="1" applyFont="1" applyFill="1" applyAlignment="1">
      <alignment horizontal="right" vertical="top"/>
    </xf>
    <xf numFmtId="41" fontId="3" fillId="0" borderId="0" xfId="0" applyNumberFormat="1" applyFont="1" applyFill="1" applyAlignment="1">
      <alignment vertical="top"/>
    </xf>
    <xf numFmtId="41" fontId="3" fillId="0" borderId="0" xfId="0" applyNumberFormat="1" applyFont="1" applyFill="1" applyAlignment="1">
      <alignment vertical="top"/>
    </xf>
    <xf numFmtId="41" fontId="3" fillId="2" borderId="0" xfId="0" applyNumberFormat="1" applyFont="1" applyFill="1" applyAlignment="1">
      <alignment vertical="top"/>
    </xf>
    <xf numFmtId="41" fontId="3" fillId="0" borderId="0" xfId="0" applyNumberFormat="1" applyFont="1" applyFill="1" applyAlignment="1">
      <alignment vertical="top"/>
    </xf>
    <xf numFmtId="41" fontId="3" fillId="0" borderId="0" xfId="0" applyNumberFormat="1" applyFont="1" applyFill="1" applyAlignment="1">
      <alignment vertical="top"/>
    </xf>
    <xf numFmtId="41" fontId="5" fillId="0" borderId="0" xfId="0" applyNumberFormat="1" applyFont="1" applyFill="1" applyAlignment="1">
      <alignment vertical="top"/>
    </xf>
    <xf numFmtId="41" fontId="3" fillId="0" borderId="0" xfId="0" applyNumberFormat="1" applyFont="1" applyFill="1" applyAlignment="1">
      <alignment vertical="top"/>
    </xf>
    <xf numFmtId="41" fontId="3" fillId="0" borderId="0" xfId="0" applyNumberFormat="1" applyFont="1" applyFill="1" applyAlignment="1">
      <alignment vertical="top"/>
    </xf>
    <xf numFmtId="41" fontId="5" fillId="0" borderId="0" xfId="0" applyNumberFormat="1" applyFont="1" applyFill="1" applyAlignment="1">
      <alignment vertical="top"/>
    </xf>
    <xf numFmtId="164" fontId="3" fillId="0" borderId="0" xfId="38090" applyNumberFormat="1" applyFont="1" applyFill="1" applyAlignment="1">
      <alignment horizontal="right" vertical="top"/>
    </xf>
    <xf numFmtId="41" fontId="3" fillId="0" borderId="0" xfId="0" applyNumberFormat="1" applyFont="1" applyFill="1" applyBorder="1" applyAlignment="1">
      <alignment vertical="top"/>
    </xf>
    <xf numFmtId="41" fontId="3" fillId="0" borderId="0" xfId="0" applyNumberFormat="1" applyFont="1" applyFill="1" applyBorder="1" applyAlignment="1">
      <alignment vertical="top"/>
    </xf>
    <xf numFmtId="41" fontId="3" fillId="0" borderId="0" xfId="0" applyNumberFormat="1" applyFont="1" applyFill="1" applyBorder="1" applyAlignment="1">
      <alignment vertical="top"/>
    </xf>
    <xf numFmtId="41" fontId="5" fillId="0" borderId="0" xfId="0" applyNumberFormat="1" applyFont="1" applyFill="1" applyAlignment="1">
      <alignment vertical="top"/>
    </xf>
    <xf numFmtId="41" fontId="3" fillId="0" borderId="0" xfId="0" applyNumberFormat="1" applyFont="1" applyFill="1" applyBorder="1" applyAlignment="1">
      <alignment vertical="top"/>
    </xf>
    <xf numFmtId="164" fontId="3" fillId="0" borderId="0" xfId="38090" applyNumberFormat="1" applyFont="1" applyFill="1" applyAlignment="1">
      <alignment horizontal="right" vertical="top"/>
    </xf>
    <xf numFmtId="41" fontId="5" fillId="0" borderId="0" xfId="0" applyNumberFormat="1" applyFont="1" applyFill="1" applyAlignment="1">
      <alignment vertical="top"/>
    </xf>
    <xf numFmtId="169" fontId="3" fillId="0" borderId="0" xfId="38075" applyNumberFormat="1" applyFont="1" applyFill="1" applyAlignment="1">
      <alignment vertical="top"/>
    </xf>
    <xf numFmtId="41" fontId="3" fillId="0" borderId="0" xfId="0" applyNumberFormat="1" applyFont="1" applyFill="1" applyAlignment="1">
      <alignment vertical="top"/>
    </xf>
    <xf numFmtId="41" fontId="3" fillId="0" borderId="0" xfId="0" applyNumberFormat="1" applyFont="1" applyFill="1" applyAlignment="1">
      <alignment vertical="top"/>
    </xf>
    <xf numFmtId="41" fontId="5" fillId="0" borderId="0" xfId="0" applyNumberFormat="1" applyFont="1" applyFill="1" applyAlignment="1">
      <alignment vertical="top"/>
    </xf>
    <xf numFmtId="41" fontId="5" fillId="0" borderId="0" xfId="0" applyNumberFormat="1" applyFont="1" applyFill="1" applyAlignment="1">
      <alignment vertical="top"/>
    </xf>
  </cellXfs>
  <cellStyles count="38092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3" xfId="1191" xr:uid="{A7B8B905-4410-4D90-8706-69CF97953077}"/>
    <cellStyle name="Comma 2 3 2" xfId="1192" xr:uid="{59C8604F-0CC9-4CA9-9981-337FD2D15013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5" xfId="1239" xr:uid="{4BEFDB82-E452-47EB-9A84-91FBD36E6B54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6" xfId="9299" xr:uid="{17D14D4B-8AE5-4D89-9888-F6E6642E009A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7" xfId="9308" xr:uid="{12F3E0E1-278F-4C29-B358-E851D1C90053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8" xfId="9310" xr:uid="{AE2C9816-12DB-4902-B974-5B030374EA37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9" xfId="51" xr:uid="{B27D8CC9-3FE4-4E02-B1B1-83850173842E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5" xfId="5560" xr:uid="{50F18770-1209-49BB-A19F-FB4320141F98}"/>
    <cellStyle name="Moneda 5 2" xfId="5561" xr:uid="{565909E6-32EE-4CF6-ABCE-F990253EEB81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0"/>
  <tableStyles count="1" defaultTableStyle="TableStyleMedium2" defaultPivotStyle="PivotStyleLight16"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T80"/>
  <sheetViews>
    <sheetView showGridLines="0" tabSelected="1" topLeftCell="A49" workbookViewId="0">
      <selection activeCell="I68" sqref="I68"/>
    </sheetView>
  </sheetViews>
  <sheetFormatPr baseColWidth="10" defaultRowHeight="14.5"/>
  <cols>
    <col min="1" max="6" width="1.6328125" customWidth="1"/>
    <col min="7" max="7" width="36.453125" customWidth="1"/>
    <col min="9" max="9" width="14.08984375" customWidth="1"/>
    <col min="10" max="10" width="13.81640625" bestFit="1" customWidth="1"/>
    <col min="12" max="20" width="11.54296875" style="38"/>
  </cols>
  <sheetData>
    <row r="1" spans="1:10">
      <c r="G1" t="s">
        <v>67</v>
      </c>
    </row>
    <row r="2" spans="1:10">
      <c r="G2" t="s">
        <v>66</v>
      </c>
    </row>
    <row r="3" spans="1:10">
      <c r="G3" t="s">
        <v>68</v>
      </c>
    </row>
    <row r="4" spans="1:10">
      <c r="G4" t="s">
        <v>81</v>
      </c>
    </row>
    <row r="5" spans="1:10">
      <c r="G5" s="1" t="s">
        <v>0</v>
      </c>
    </row>
    <row r="6" spans="1:10">
      <c r="B6" s="2"/>
      <c r="C6" s="2"/>
      <c r="D6" s="2"/>
      <c r="E6" s="2"/>
      <c r="F6" s="2"/>
      <c r="G6" s="2"/>
      <c r="H6" s="3"/>
      <c r="I6" s="18">
        <v>2022</v>
      </c>
    </row>
    <row r="7" spans="1:10">
      <c r="A7" s="4"/>
      <c r="B7" s="2"/>
      <c r="C7" s="2"/>
      <c r="D7" s="2"/>
      <c r="E7" s="2"/>
      <c r="F7" s="2"/>
      <c r="G7" s="2"/>
      <c r="H7" s="2"/>
      <c r="I7" s="2"/>
    </row>
    <row r="8" spans="1:10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10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10">
      <c r="A10" s="2"/>
      <c r="B10" s="2" t="s">
        <v>3</v>
      </c>
      <c r="C10" s="2"/>
      <c r="D10" s="2"/>
      <c r="E10" s="2"/>
      <c r="F10" s="2"/>
      <c r="G10" s="2"/>
      <c r="H10" s="7"/>
      <c r="I10" s="48">
        <v>21155539.576103702</v>
      </c>
      <c r="J10" s="37"/>
    </row>
    <row r="11" spans="1:10">
      <c r="A11" s="2"/>
      <c r="B11" s="2" t="s">
        <v>4</v>
      </c>
      <c r="C11" s="2"/>
      <c r="D11" s="2"/>
      <c r="E11" s="2"/>
      <c r="F11" s="2"/>
      <c r="G11" s="2"/>
      <c r="H11" s="7"/>
      <c r="I11" s="49">
        <v>21000000</v>
      </c>
      <c r="J11" s="39"/>
    </row>
    <row r="12" spans="1:10">
      <c r="A12" s="2"/>
      <c r="B12" s="2" t="s">
        <v>5</v>
      </c>
      <c r="C12" s="2"/>
      <c r="D12" s="2"/>
      <c r="E12" s="2"/>
      <c r="F12" s="2"/>
      <c r="G12" s="2"/>
      <c r="H12" s="7"/>
      <c r="I12" s="50">
        <v>65840132.333455443</v>
      </c>
      <c r="J12" s="39"/>
    </row>
    <row r="13" spans="1:10">
      <c r="A13" s="2"/>
      <c r="B13" s="2" t="s">
        <v>6</v>
      </c>
      <c r="C13" s="2"/>
      <c r="D13" s="2"/>
      <c r="E13" s="2"/>
      <c r="F13" s="2"/>
      <c r="G13" s="2"/>
      <c r="H13" s="7"/>
      <c r="I13" s="51">
        <v>122890031.62297113</v>
      </c>
      <c r="J13" s="39"/>
    </row>
    <row r="14" spans="1:10">
      <c r="A14" s="2"/>
      <c r="B14" s="2" t="s">
        <v>7</v>
      </c>
      <c r="C14" s="2"/>
      <c r="D14" s="2"/>
      <c r="E14" s="2"/>
      <c r="F14" s="2"/>
      <c r="G14" s="2"/>
      <c r="H14" s="7"/>
      <c r="I14" s="9">
        <v>924000.00000000012</v>
      </c>
      <c r="J14" s="39"/>
    </row>
    <row r="15" spans="1:10">
      <c r="A15" s="2"/>
      <c r="B15" s="2" t="s">
        <v>8</v>
      </c>
      <c r="C15" s="2"/>
      <c r="D15" s="2"/>
      <c r="E15" s="2"/>
      <c r="F15" s="2"/>
      <c r="G15" s="2"/>
      <c r="H15" s="7"/>
      <c r="I15" s="52">
        <v>89431407.765009329</v>
      </c>
      <c r="J15" s="39"/>
    </row>
    <row r="16" spans="1:10">
      <c r="A16" s="2"/>
      <c r="B16" s="2" t="s">
        <v>9</v>
      </c>
      <c r="C16" s="2"/>
      <c r="D16" s="2"/>
      <c r="E16" s="2"/>
      <c r="F16" s="2"/>
      <c r="G16" s="2"/>
      <c r="H16" s="7"/>
      <c r="I16" s="53">
        <v>138910225.07730681</v>
      </c>
      <c r="J16" s="39"/>
    </row>
    <row r="17" spans="1:10">
      <c r="A17" s="2"/>
      <c r="B17" s="2" t="s">
        <v>10</v>
      </c>
      <c r="C17" s="2"/>
      <c r="D17" s="2"/>
      <c r="E17" s="2"/>
      <c r="F17" s="2"/>
      <c r="G17" s="2"/>
      <c r="H17" s="7"/>
      <c r="I17" s="54">
        <v>5522946.3958621006</v>
      </c>
      <c r="J17" s="39"/>
    </row>
    <row r="18" spans="1:10">
      <c r="A18" s="2"/>
      <c r="B18" s="2"/>
      <c r="C18" s="2"/>
      <c r="D18" s="2"/>
      <c r="E18" s="2"/>
      <c r="F18" s="2" t="s">
        <v>11</v>
      </c>
      <c r="G18" s="2"/>
      <c r="H18" s="7"/>
      <c r="I18" s="8">
        <f>SUM(I10:I17)</f>
        <v>465674282.7707085</v>
      </c>
    </row>
    <row r="19" spans="1:10">
      <c r="A19" s="2"/>
      <c r="B19" s="2"/>
      <c r="C19" s="2"/>
      <c r="D19" s="2"/>
      <c r="E19" s="2"/>
      <c r="F19" s="2"/>
      <c r="G19" s="2"/>
      <c r="H19" s="7"/>
      <c r="I19" s="8"/>
    </row>
    <row r="20" spans="1:10">
      <c r="A20" s="2" t="s">
        <v>12</v>
      </c>
      <c r="B20" s="2"/>
      <c r="C20" s="2"/>
      <c r="D20" s="2"/>
      <c r="E20" s="2"/>
      <c r="F20" s="2"/>
      <c r="G20" s="2"/>
      <c r="H20" s="7"/>
      <c r="I20" s="8"/>
    </row>
    <row r="21" spans="1:10">
      <c r="A21" s="2"/>
      <c r="B21" s="26" t="s">
        <v>74</v>
      </c>
      <c r="C21" s="2"/>
      <c r="D21" s="2"/>
      <c r="E21" s="2"/>
      <c r="F21" s="2"/>
      <c r="G21" s="2"/>
      <c r="H21" s="7"/>
      <c r="I21" s="8">
        <v>1000000.0000000001</v>
      </c>
      <c r="J21" s="39"/>
    </row>
    <row r="22" spans="1:10">
      <c r="A22" s="2"/>
      <c r="B22" s="2" t="s">
        <v>13</v>
      </c>
      <c r="C22" s="2"/>
      <c r="D22" s="2"/>
      <c r="E22" s="2"/>
      <c r="F22" s="2"/>
      <c r="G22" s="2"/>
      <c r="H22" s="7"/>
      <c r="I22" s="55">
        <v>25799052.409747481</v>
      </c>
      <c r="J22" s="39"/>
    </row>
    <row r="23" spans="1:10">
      <c r="A23" s="2"/>
      <c r="B23" s="2" t="s">
        <v>14</v>
      </c>
      <c r="C23" s="2"/>
      <c r="D23" s="2"/>
      <c r="E23" s="2"/>
      <c r="F23" s="2"/>
      <c r="G23" s="2"/>
      <c r="H23" s="7"/>
      <c r="I23" s="56">
        <v>6509954.105455542</v>
      </c>
      <c r="J23" s="39"/>
    </row>
    <row r="24" spans="1:10">
      <c r="A24" s="2"/>
      <c r="B24" s="2" t="s">
        <v>15</v>
      </c>
      <c r="C24" s="2"/>
      <c r="D24" s="2"/>
      <c r="E24" s="2"/>
      <c r="F24" s="2"/>
      <c r="G24" s="2"/>
      <c r="H24" s="7"/>
      <c r="I24" s="56">
        <v>113586851.36358614</v>
      </c>
      <c r="J24" s="39"/>
    </row>
    <row r="25" spans="1:10">
      <c r="A25" s="2"/>
      <c r="B25" s="27" t="s">
        <v>75</v>
      </c>
      <c r="C25" s="2"/>
      <c r="D25" s="2"/>
      <c r="E25" s="2"/>
      <c r="F25" s="2"/>
      <c r="G25" s="2"/>
      <c r="H25" s="7"/>
      <c r="I25" s="56">
        <v>15237381.038934004</v>
      </c>
      <c r="J25" s="39"/>
    </row>
    <row r="26" spans="1:10">
      <c r="A26" s="2"/>
      <c r="B26" s="2" t="s">
        <v>16</v>
      </c>
      <c r="C26" s="2"/>
      <c r="D26" s="2"/>
      <c r="E26" s="2"/>
      <c r="F26" s="2"/>
      <c r="G26" s="2"/>
      <c r="H26" s="7"/>
      <c r="I26" s="57">
        <v>445766.81064150226</v>
      </c>
      <c r="J26" s="39"/>
    </row>
    <row r="27" spans="1:10">
      <c r="A27" s="2"/>
      <c r="B27" s="2"/>
      <c r="C27" s="2"/>
      <c r="D27" s="2"/>
      <c r="E27" s="2"/>
      <c r="F27" s="2" t="s">
        <v>17</v>
      </c>
      <c r="G27" s="2"/>
      <c r="H27" s="7"/>
      <c r="I27" s="10">
        <f>SUM(I21:I26)</f>
        <v>162579005.72836465</v>
      </c>
    </row>
    <row r="28" spans="1:10">
      <c r="A28" s="2"/>
      <c r="B28" s="2"/>
      <c r="C28" s="2"/>
      <c r="D28" s="2"/>
      <c r="E28" s="2"/>
      <c r="F28" s="4" t="s">
        <v>18</v>
      </c>
      <c r="G28" s="4"/>
      <c r="H28" s="33"/>
      <c r="I28" s="34">
        <f>+I27+I18</f>
        <v>628253288.49907315</v>
      </c>
    </row>
    <row r="29" spans="1:10">
      <c r="A29" s="2"/>
      <c r="B29" s="2"/>
      <c r="C29" s="2"/>
      <c r="D29" s="2"/>
      <c r="E29" s="2"/>
      <c r="F29" s="2"/>
      <c r="G29" s="2"/>
      <c r="H29" s="7"/>
      <c r="I29" s="12"/>
    </row>
    <row r="30" spans="1:10">
      <c r="A30" s="4" t="s">
        <v>19</v>
      </c>
      <c r="B30" s="2"/>
      <c r="C30" s="2"/>
      <c r="D30" s="2"/>
      <c r="E30" s="2"/>
      <c r="F30" s="2"/>
      <c r="G30" s="2"/>
      <c r="H30" s="7"/>
      <c r="I30" s="13"/>
    </row>
    <row r="31" spans="1:10">
      <c r="A31" s="2" t="s">
        <v>20</v>
      </c>
      <c r="B31" s="2"/>
      <c r="C31" s="2"/>
      <c r="D31" s="2"/>
      <c r="E31" s="2"/>
      <c r="F31" s="2"/>
      <c r="G31" s="2"/>
      <c r="H31" s="7"/>
      <c r="I31" s="14"/>
    </row>
    <row r="32" spans="1:10">
      <c r="A32" s="2"/>
      <c r="B32" s="2" t="s">
        <v>21</v>
      </c>
      <c r="C32" s="2"/>
      <c r="D32" s="2"/>
      <c r="E32" s="2"/>
      <c r="F32" s="2"/>
      <c r="G32" s="2"/>
      <c r="H32" s="7"/>
      <c r="I32" s="58">
        <v>61392231.910769828</v>
      </c>
      <c r="J32" s="39"/>
    </row>
    <row r="33" spans="1:10">
      <c r="A33" s="2"/>
      <c r="B33" s="2" t="s">
        <v>22</v>
      </c>
      <c r="C33" s="2"/>
      <c r="D33" s="2"/>
      <c r="E33" s="2"/>
      <c r="F33" s="2"/>
      <c r="G33" s="2"/>
      <c r="H33" s="7"/>
      <c r="I33" s="15"/>
      <c r="J33" s="35"/>
    </row>
    <row r="34" spans="1:10">
      <c r="A34" s="2"/>
      <c r="B34" s="2"/>
      <c r="C34" s="2" t="s">
        <v>23</v>
      </c>
      <c r="D34" s="2"/>
      <c r="E34" s="2"/>
      <c r="F34" s="2"/>
      <c r="G34" s="2"/>
      <c r="H34" s="7"/>
      <c r="I34" s="59">
        <v>17539702.039674558</v>
      </c>
      <c r="J34" s="39"/>
    </row>
    <row r="35" spans="1:10">
      <c r="A35" s="2"/>
      <c r="B35" s="2" t="s">
        <v>24</v>
      </c>
      <c r="C35" s="2"/>
      <c r="D35" s="2"/>
      <c r="E35" s="2"/>
      <c r="F35" s="2"/>
      <c r="G35" s="2"/>
      <c r="H35" s="7"/>
      <c r="I35" s="59">
        <v>182683017.99903616</v>
      </c>
      <c r="J35" s="39"/>
    </row>
    <row r="36" spans="1:10">
      <c r="A36" s="2"/>
      <c r="B36" s="2" t="s">
        <v>69</v>
      </c>
      <c r="C36" s="2"/>
      <c r="D36" s="2"/>
      <c r="E36" s="2"/>
      <c r="F36" s="2"/>
      <c r="G36" s="2"/>
      <c r="H36" s="7"/>
      <c r="I36" s="59">
        <v>450034.08424098702</v>
      </c>
      <c r="J36" s="39"/>
    </row>
    <row r="37" spans="1:10">
      <c r="A37" s="2"/>
      <c r="B37" s="2" t="s">
        <v>25</v>
      </c>
      <c r="C37" s="2"/>
      <c r="D37" s="2"/>
      <c r="E37" s="2"/>
      <c r="F37" s="2"/>
      <c r="G37" s="2"/>
      <c r="H37" s="7"/>
      <c r="I37" s="8"/>
      <c r="J37" s="35"/>
    </row>
    <row r="38" spans="1:10">
      <c r="A38" s="2"/>
      <c r="B38" s="2"/>
      <c r="C38" s="2" t="s">
        <v>26</v>
      </c>
      <c r="D38" s="2"/>
      <c r="E38" s="2"/>
      <c r="F38" s="2"/>
      <c r="G38" s="2"/>
      <c r="H38" s="7"/>
      <c r="I38" s="60">
        <v>81958.84</v>
      </c>
      <c r="J38" s="39"/>
    </row>
    <row r="39" spans="1:10">
      <c r="A39" s="2"/>
      <c r="B39" s="2" t="s">
        <v>72</v>
      </c>
      <c r="C39" s="2"/>
      <c r="D39" s="2"/>
      <c r="E39" s="2"/>
      <c r="F39" s="2"/>
      <c r="G39" s="2"/>
      <c r="H39" s="7"/>
      <c r="I39" s="8"/>
      <c r="J39" s="35"/>
    </row>
    <row r="40" spans="1:10">
      <c r="A40" s="2"/>
      <c r="B40" s="2"/>
      <c r="C40" s="2" t="s">
        <v>26</v>
      </c>
      <c r="D40" s="2"/>
      <c r="E40" s="2"/>
      <c r="F40" s="2"/>
      <c r="G40" s="2"/>
      <c r="H40" s="7"/>
      <c r="I40" s="61">
        <v>2491133.1663109274</v>
      </c>
      <c r="J40" s="39"/>
    </row>
    <row r="41" spans="1:10">
      <c r="A41" s="2"/>
      <c r="B41" s="28" t="s">
        <v>76</v>
      </c>
      <c r="C41" s="2"/>
      <c r="D41" s="2"/>
      <c r="E41" s="2"/>
      <c r="F41" s="2"/>
      <c r="G41" s="2"/>
      <c r="H41" s="7"/>
      <c r="I41" s="8"/>
      <c r="J41" s="35"/>
    </row>
    <row r="42" spans="1:10">
      <c r="A42" s="2"/>
      <c r="B42" s="2"/>
      <c r="C42" s="29" t="s">
        <v>77</v>
      </c>
      <c r="D42" s="2"/>
      <c r="E42" s="2"/>
      <c r="F42" s="2"/>
      <c r="G42" s="2"/>
      <c r="H42" s="7"/>
      <c r="I42" s="63">
        <v>1720944.44</v>
      </c>
      <c r="J42" s="39"/>
    </row>
    <row r="43" spans="1:10">
      <c r="A43" s="2"/>
      <c r="B43" s="2" t="s">
        <v>27</v>
      </c>
      <c r="C43" s="2"/>
      <c r="D43" s="2"/>
      <c r="E43" s="2"/>
      <c r="F43" s="2"/>
      <c r="G43" s="2"/>
      <c r="H43" s="7"/>
      <c r="I43" s="63">
        <v>9534708.5444438718</v>
      </c>
      <c r="J43" s="39"/>
    </row>
    <row r="44" spans="1:10">
      <c r="A44" s="2"/>
      <c r="B44" s="2" t="s">
        <v>28</v>
      </c>
      <c r="C44" s="2"/>
      <c r="D44" s="2"/>
      <c r="E44" s="2"/>
      <c r="F44" s="2"/>
      <c r="G44" s="2"/>
      <c r="H44" s="7"/>
      <c r="I44" s="62">
        <v>11034865.404959988</v>
      </c>
      <c r="J44" s="39"/>
    </row>
    <row r="45" spans="1:10">
      <c r="A45" s="2"/>
      <c r="B45" s="2"/>
      <c r="C45" s="2"/>
      <c r="D45" s="2"/>
      <c r="E45" s="2"/>
      <c r="F45" s="2" t="s">
        <v>29</v>
      </c>
      <c r="G45" s="2"/>
      <c r="H45" s="7"/>
      <c r="I45" s="10">
        <f>SUM(I32:I44)</f>
        <v>286928596.42943627</v>
      </c>
      <c r="J45" s="35"/>
    </row>
    <row r="46" spans="1:10">
      <c r="A46" s="2"/>
      <c r="B46" s="2"/>
      <c r="C46" s="2"/>
      <c r="D46" s="2"/>
      <c r="E46" s="2"/>
      <c r="F46" s="2"/>
      <c r="G46" s="2"/>
      <c r="H46" s="7"/>
      <c r="I46" s="10"/>
      <c r="J46" s="35"/>
    </row>
    <row r="47" spans="1:10">
      <c r="A47" s="2"/>
      <c r="B47" s="2" t="s">
        <v>30</v>
      </c>
      <c r="C47" s="2"/>
      <c r="D47" s="2"/>
      <c r="E47" s="2"/>
      <c r="F47" s="2"/>
      <c r="G47" s="2"/>
      <c r="H47" s="7"/>
      <c r="I47" s="10"/>
      <c r="J47" s="35"/>
    </row>
    <row r="48" spans="1:10">
      <c r="A48" s="2"/>
      <c r="B48" s="2" t="s">
        <v>31</v>
      </c>
      <c r="C48" s="2"/>
      <c r="D48" s="2"/>
      <c r="E48" s="2"/>
      <c r="F48" s="2"/>
      <c r="G48" s="2"/>
      <c r="H48" s="7"/>
      <c r="I48" s="64">
        <v>99431635.566491336</v>
      </c>
      <c r="J48" s="39"/>
    </row>
    <row r="49" spans="1:11">
      <c r="A49" s="2"/>
      <c r="B49" s="2" t="s">
        <v>73</v>
      </c>
      <c r="C49" s="2"/>
      <c r="D49" s="2"/>
      <c r="E49" s="2"/>
      <c r="F49" s="2"/>
      <c r="G49" s="2"/>
      <c r="H49" s="7"/>
      <c r="I49" s="66">
        <v>145741.96003934619</v>
      </c>
      <c r="J49" s="39"/>
    </row>
    <row r="50" spans="1:11">
      <c r="A50" s="2"/>
      <c r="B50" s="2" t="s">
        <v>71</v>
      </c>
      <c r="C50" s="2"/>
      <c r="D50" s="2"/>
      <c r="E50" s="2"/>
      <c r="F50" s="2"/>
      <c r="G50" s="2"/>
      <c r="H50" s="7"/>
      <c r="I50" s="66">
        <v>5543729.5591026926</v>
      </c>
      <c r="J50" s="39"/>
    </row>
    <row r="51" spans="1:11">
      <c r="A51" s="2"/>
      <c r="B51" s="30" t="s">
        <v>78</v>
      </c>
      <c r="C51" s="2"/>
      <c r="D51" s="2"/>
      <c r="E51" s="2"/>
      <c r="F51" s="2"/>
      <c r="G51" s="2"/>
      <c r="H51" s="7"/>
      <c r="I51" s="66">
        <v>10942624.421583356</v>
      </c>
      <c r="J51" s="39"/>
    </row>
    <row r="52" spans="1:11">
      <c r="A52" s="2"/>
      <c r="B52" s="2" t="s">
        <v>70</v>
      </c>
      <c r="C52" s="2"/>
      <c r="D52" s="2"/>
      <c r="E52" s="2"/>
      <c r="F52" s="2"/>
      <c r="G52" s="2"/>
      <c r="H52" s="7"/>
      <c r="I52" s="66">
        <v>18999999.999999996</v>
      </c>
      <c r="J52" s="39"/>
    </row>
    <row r="53" spans="1:11">
      <c r="A53" s="2"/>
      <c r="B53" s="31" t="s">
        <v>79</v>
      </c>
      <c r="C53" s="2"/>
      <c r="D53" s="2"/>
      <c r="E53" s="2"/>
      <c r="F53" s="2"/>
      <c r="G53" s="2"/>
      <c r="H53" s="7"/>
      <c r="I53" s="66">
        <v>29608013.508861091</v>
      </c>
      <c r="J53" s="39"/>
    </row>
    <row r="54" spans="1:11">
      <c r="A54" s="2"/>
      <c r="B54" s="32" t="s">
        <v>80</v>
      </c>
      <c r="C54" s="2"/>
      <c r="D54" s="2"/>
      <c r="E54" s="2"/>
      <c r="F54" s="2"/>
      <c r="G54" s="2"/>
      <c r="H54" s="7"/>
      <c r="I54" s="66">
        <v>2859641.788530583</v>
      </c>
      <c r="J54" s="39"/>
    </row>
    <row r="55" spans="1:11">
      <c r="A55" s="2"/>
      <c r="B55" s="2" t="s">
        <v>32</v>
      </c>
      <c r="C55" s="2"/>
      <c r="D55" s="2"/>
      <c r="E55" s="2"/>
      <c r="F55" s="2"/>
      <c r="G55" s="2"/>
      <c r="H55" s="7"/>
      <c r="I55" s="65">
        <v>836271.27861115104</v>
      </c>
      <c r="J55" s="39"/>
    </row>
    <row r="56" spans="1:11">
      <c r="A56" s="2"/>
      <c r="B56" s="2"/>
      <c r="C56" s="2"/>
      <c r="D56" s="2"/>
      <c r="E56" s="2"/>
      <c r="F56" s="2" t="s">
        <v>33</v>
      </c>
      <c r="G56" s="2"/>
      <c r="H56" s="7"/>
      <c r="I56" s="10">
        <f>SUM(I48:I55)</f>
        <v>168367658.08321956</v>
      </c>
    </row>
    <row r="57" spans="1:11">
      <c r="A57" s="2"/>
      <c r="B57" s="2"/>
      <c r="C57" s="2"/>
      <c r="D57" s="2"/>
      <c r="E57" s="2"/>
      <c r="F57" s="2" t="s">
        <v>34</v>
      </c>
      <c r="G57" s="2"/>
      <c r="H57" s="7"/>
      <c r="I57" s="10">
        <f>+I56+I45</f>
        <v>455296254.51265585</v>
      </c>
    </row>
    <row r="58" spans="1:11">
      <c r="A58" s="2"/>
      <c r="B58" s="2"/>
      <c r="C58" s="2"/>
      <c r="D58" s="2"/>
      <c r="E58" s="2"/>
      <c r="F58" s="2"/>
      <c r="G58" s="2"/>
      <c r="H58" s="7"/>
      <c r="I58" s="10"/>
    </row>
    <row r="59" spans="1:11">
      <c r="A59" s="2" t="s">
        <v>35</v>
      </c>
      <c r="B59" s="2"/>
      <c r="C59" s="2"/>
      <c r="D59" s="2"/>
      <c r="E59" s="2"/>
      <c r="F59" s="2"/>
      <c r="G59" s="2"/>
      <c r="H59" s="7"/>
      <c r="I59" s="8"/>
    </row>
    <row r="60" spans="1:11">
      <c r="A60" s="2"/>
      <c r="B60" s="2" t="s">
        <v>36</v>
      </c>
      <c r="C60" s="2"/>
      <c r="D60" s="2"/>
      <c r="E60" s="2"/>
      <c r="F60" s="2"/>
      <c r="G60" s="2"/>
      <c r="H60" s="7"/>
      <c r="I60" s="67">
        <v>79411096.75999999</v>
      </c>
      <c r="J60" s="39"/>
    </row>
    <row r="61" spans="1:11">
      <c r="A61" s="2"/>
      <c r="B61" s="2" t="s">
        <v>57</v>
      </c>
      <c r="C61" s="2"/>
      <c r="D61" s="2"/>
      <c r="E61" s="2"/>
      <c r="F61" s="2"/>
      <c r="G61" s="2"/>
      <c r="H61" s="7"/>
      <c r="I61" s="68">
        <v>76204.117210682482</v>
      </c>
      <c r="J61" s="39"/>
    </row>
    <row r="62" spans="1:11">
      <c r="A62" s="2"/>
      <c r="B62" s="2" t="s">
        <v>58</v>
      </c>
      <c r="C62" s="2"/>
      <c r="D62" s="2"/>
      <c r="E62" s="2"/>
      <c r="F62" s="2"/>
      <c r="G62" s="2"/>
      <c r="H62" s="7"/>
      <c r="I62" s="68">
        <v>287675.60289850319</v>
      </c>
      <c r="J62" s="39"/>
    </row>
    <row r="63" spans="1:11">
      <c r="A63" s="2"/>
      <c r="B63" s="2" t="s">
        <v>37</v>
      </c>
      <c r="C63" s="2"/>
      <c r="D63" s="2"/>
      <c r="E63" s="2"/>
      <c r="F63" s="2"/>
      <c r="G63" s="2"/>
      <c r="H63" s="2"/>
      <c r="I63" s="68">
        <v>4347635.6457704278</v>
      </c>
      <c r="J63" s="39"/>
    </row>
    <row r="64" spans="1:11">
      <c r="A64" s="2"/>
      <c r="B64" s="2" t="s">
        <v>38</v>
      </c>
      <c r="C64" s="2"/>
      <c r="D64" s="2"/>
      <c r="E64" s="2"/>
      <c r="F64" s="2"/>
      <c r="G64" s="2"/>
      <c r="H64" s="2"/>
      <c r="I64" s="8">
        <v>-6369970.874486411</v>
      </c>
      <c r="J64" s="39"/>
      <c r="K64" s="8"/>
    </row>
    <row r="65" spans="1:10">
      <c r="A65" s="2"/>
      <c r="B65" s="2" t="s">
        <v>39</v>
      </c>
      <c r="C65" s="2"/>
      <c r="D65" s="2"/>
      <c r="E65" s="2"/>
      <c r="F65" s="2"/>
      <c r="G65" s="2"/>
      <c r="H65" s="2"/>
      <c r="I65" s="69">
        <v>90228690.418171972</v>
      </c>
      <c r="J65" s="39"/>
    </row>
    <row r="66" spans="1:10">
      <c r="A66" s="2"/>
      <c r="B66" s="2"/>
      <c r="C66" s="2"/>
      <c r="D66" s="2"/>
      <c r="E66" s="2"/>
      <c r="F66" s="2"/>
      <c r="G66" s="2"/>
      <c r="H66" s="2"/>
      <c r="I66" s="10">
        <f>SUM(I60:I65)</f>
        <v>167981331.66956517</v>
      </c>
      <c r="J66" s="36"/>
    </row>
    <row r="67" spans="1:10">
      <c r="A67" s="2"/>
      <c r="B67" s="2" t="s">
        <v>59</v>
      </c>
      <c r="C67" s="2"/>
      <c r="D67" s="2"/>
      <c r="E67" s="2"/>
      <c r="F67" s="2"/>
      <c r="G67" s="2"/>
      <c r="H67" s="2"/>
      <c r="I67" s="2"/>
      <c r="J67" s="35"/>
    </row>
    <row r="68" spans="1:10">
      <c r="A68" s="2"/>
      <c r="B68" s="2"/>
      <c r="C68" s="2" t="s">
        <v>60</v>
      </c>
      <c r="D68" s="2"/>
      <c r="E68" s="2"/>
      <c r="F68" s="2"/>
      <c r="G68" s="2"/>
      <c r="H68" s="2"/>
      <c r="I68" s="70">
        <v>4975702.3168520853</v>
      </c>
      <c r="J68" s="39"/>
    </row>
    <row r="69" spans="1:10">
      <c r="A69" s="2"/>
      <c r="B69" s="2"/>
      <c r="C69" s="2"/>
      <c r="D69" s="2"/>
      <c r="E69" s="2"/>
      <c r="F69" s="2" t="s">
        <v>40</v>
      </c>
      <c r="G69" s="2"/>
      <c r="H69" s="2"/>
      <c r="I69" s="10">
        <f>SUM(I66:I68)</f>
        <v>172957033.98641726</v>
      </c>
      <c r="J69" s="35"/>
    </row>
    <row r="70" spans="1:10">
      <c r="A70" s="2"/>
      <c r="B70" s="2"/>
      <c r="C70" s="2"/>
      <c r="D70" s="2"/>
      <c r="E70" s="2"/>
      <c r="F70" s="2" t="s">
        <v>41</v>
      </c>
      <c r="G70" s="2"/>
      <c r="H70" s="2"/>
      <c r="I70" s="34">
        <f>+I69+I57</f>
        <v>628253288.49907315</v>
      </c>
      <c r="J70" s="35"/>
    </row>
    <row r="74" spans="1:10">
      <c r="G74" t="s">
        <v>64</v>
      </c>
      <c r="I74" t="s">
        <v>43</v>
      </c>
    </row>
    <row r="75" spans="1:10">
      <c r="G75" t="s">
        <v>42</v>
      </c>
      <c r="I75" t="s">
        <v>44</v>
      </c>
    </row>
    <row r="80" spans="1:10">
      <c r="I80" s="25">
        <f>I70-I28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K29"/>
  <sheetViews>
    <sheetView showGridLines="0" workbookViewId="0">
      <selection activeCell="I14" sqref="I14"/>
    </sheetView>
  </sheetViews>
  <sheetFormatPr baseColWidth="10" defaultRowHeight="14.5"/>
  <cols>
    <col min="1" max="6" width="1.6328125" customWidth="1"/>
    <col min="7" max="7" width="36.453125" customWidth="1"/>
    <col min="9" max="9" width="14.08984375" customWidth="1"/>
    <col min="10" max="10" width="11.54296875" style="36"/>
  </cols>
  <sheetData>
    <row r="1" spans="1:10">
      <c r="G1" t="s">
        <v>67</v>
      </c>
      <c r="J1" s="38"/>
    </row>
    <row r="2" spans="1:10">
      <c r="G2" t="s">
        <v>66</v>
      </c>
      <c r="J2" s="38"/>
    </row>
    <row r="3" spans="1:10">
      <c r="G3" t="s">
        <v>65</v>
      </c>
      <c r="J3" s="38"/>
    </row>
    <row r="4" spans="1:10">
      <c r="G4" t="str">
        <f>BG!G4</f>
        <v>Al 31 de mayo de 2022</v>
      </c>
      <c r="J4" s="38"/>
    </row>
    <row r="5" spans="1:10">
      <c r="B5" s="2"/>
      <c r="C5" s="2"/>
      <c r="D5" s="2"/>
      <c r="E5" s="2"/>
      <c r="F5" s="2"/>
      <c r="G5" s="1" t="s">
        <v>0</v>
      </c>
      <c r="H5" s="3"/>
      <c r="I5" s="3"/>
      <c r="J5" s="38"/>
    </row>
    <row r="6" spans="1:10">
      <c r="A6" s="16"/>
      <c r="B6" s="17"/>
      <c r="C6" s="17"/>
      <c r="D6" s="17"/>
      <c r="E6" s="17"/>
      <c r="F6" s="17"/>
      <c r="G6" s="17"/>
      <c r="H6" s="18"/>
      <c r="I6" s="18">
        <v>2022</v>
      </c>
      <c r="J6" s="38"/>
    </row>
    <row r="7" spans="1:10">
      <c r="A7" s="19"/>
      <c r="B7" s="17"/>
      <c r="C7" s="17"/>
      <c r="D7" s="17"/>
      <c r="E7" s="17"/>
      <c r="F7" s="17"/>
      <c r="G7" s="17"/>
      <c r="H7" s="20"/>
      <c r="I7" s="18"/>
      <c r="J7" s="38"/>
    </row>
    <row r="8" spans="1:10">
      <c r="A8" s="21" t="s">
        <v>45</v>
      </c>
      <c r="B8" s="21"/>
      <c r="C8" s="21"/>
      <c r="D8" s="21"/>
      <c r="E8" s="21"/>
      <c r="F8" s="21"/>
      <c r="G8" s="21"/>
      <c r="H8" s="22"/>
      <c r="I8" s="40">
        <v>246155610.91221562</v>
      </c>
      <c r="J8" s="38"/>
    </row>
    <row r="9" spans="1:10">
      <c r="A9" s="21" t="s">
        <v>46</v>
      </c>
      <c r="B9" s="21"/>
      <c r="C9" s="21"/>
      <c r="D9" s="21"/>
      <c r="E9" s="21"/>
      <c r="F9" s="21"/>
      <c r="G9" s="21"/>
      <c r="H9" s="22"/>
      <c r="I9" s="45">
        <v>-194184323.10342631</v>
      </c>
      <c r="J9" s="38"/>
    </row>
    <row r="10" spans="1:10">
      <c r="A10" s="21" t="s">
        <v>47</v>
      </c>
      <c r="B10" s="21"/>
      <c r="C10" s="21"/>
      <c r="D10" s="21"/>
      <c r="E10" s="21"/>
      <c r="F10" s="21"/>
      <c r="G10" s="21"/>
      <c r="H10" s="22"/>
      <c r="I10" s="42">
        <v>51971287.808789313</v>
      </c>
      <c r="J10" s="38"/>
    </row>
    <row r="11" spans="1:10">
      <c r="A11" s="21" t="s">
        <v>48</v>
      </c>
      <c r="B11" s="21"/>
      <c r="C11" s="21"/>
      <c r="D11" s="21"/>
      <c r="E11" s="21"/>
      <c r="F11" s="21"/>
      <c r="G11" s="21"/>
      <c r="H11" s="22"/>
      <c r="I11" s="43"/>
      <c r="J11" s="38"/>
    </row>
    <row r="12" spans="1:10">
      <c r="A12" s="21"/>
      <c r="B12" s="21" t="s">
        <v>49</v>
      </c>
      <c r="C12" s="21"/>
      <c r="D12" s="21"/>
      <c r="E12" s="21"/>
      <c r="F12" s="21"/>
      <c r="G12" s="21"/>
      <c r="H12" s="22"/>
      <c r="I12" s="46">
        <v>-5712131.3225927968</v>
      </c>
      <c r="J12" s="38"/>
    </row>
    <row r="13" spans="1:10">
      <c r="A13" s="21"/>
      <c r="B13" s="21" t="s">
        <v>50</v>
      </c>
      <c r="C13" s="21"/>
      <c r="D13" s="21"/>
      <c r="E13" s="21"/>
      <c r="F13" s="21"/>
      <c r="G13" s="21"/>
      <c r="H13" s="22"/>
      <c r="I13" s="46">
        <v>-19115399.114820618</v>
      </c>
      <c r="J13" s="38"/>
    </row>
    <row r="14" spans="1:10">
      <c r="A14" s="21"/>
      <c r="B14" s="21" t="s">
        <v>51</v>
      </c>
      <c r="C14" s="21"/>
      <c r="D14" s="21"/>
      <c r="E14" s="21"/>
      <c r="F14" s="21"/>
      <c r="G14" s="21"/>
      <c r="H14" s="22"/>
      <c r="I14" s="41">
        <v>20023898.188524902</v>
      </c>
      <c r="J14" s="38"/>
    </row>
    <row r="15" spans="1:10">
      <c r="A15" s="21"/>
      <c r="B15" s="21"/>
      <c r="C15" s="21"/>
      <c r="D15" s="21"/>
      <c r="E15" s="21"/>
      <c r="F15" s="21"/>
      <c r="G15" s="21"/>
      <c r="H15" s="22"/>
      <c r="I15" s="45">
        <v>-4803632.2488885149</v>
      </c>
      <c r="J15" s="38"/>
    </row>
    <row r="16" spans="1:10">
      <c r="A16" s="21" t="s">
        <v>52</v>
      </c>
      <c r="B16" s="21"/>
      <c r="C16" s="21"/>
      <c r="D16" s="21"/>
      <c r="E16" s="21"/>
      <c r="F16" s="21"/>
      <c r="G16" s="21"/>
      <c r="H16" s="22"/>
      <c r="I16" s="42">
        <v>47167655.559900798</v>
      </c>
      <c r="J16" s="38"/>
    </row>
    <row r="17" spans="1:11">
      <c r="A17" s="21" t="s">
        <v>53</v>
      </c>
      <c r="B17" s="21"/>
      <c r="C17" s="21"/>
      <c r="D17" s="21"/>
      <c r="E17" s="21"/>
      <c r="F17" s="21"/>
      <c r="G17" s="21"/>
      <c r="H17" s="22"/>
      <c r="I17" s="45">
        <v>-10847795.148853237</v>
      </c>
      <c r="J17" s="38"/>
    </row>
    <row r="18" spans="1:11">
      <c r="A18" s="21" t="s">
        <v>54</v>
      </c>
      <c r="B18" s="21"/>
      <c r="C18" s="21"/>
      <c r="D18" s="21"/>
      <c r="E18" s="21"/>
      <c r="F18" s="21"/>
      <c r="G18" s="21"/>
      <c r="H18" s="22"/>
      <c r="I18" s="42">
        <v>36319860.411047563</v>
      </c>
      <c r="J18" s="38"/>
    </row>
    <row r="19" spans="1:11">
      <c r="A19" s="21" t="s">
        <v>55</v>
      </c>
      <c r="B19" s="21"/>
      <c r="C19" s="21"/>
      <c r="D19" s="21"/>
      <c r="E19" s="21"/>
      <c r="F19" s="21"/>
      <c r="G19" s="21"/>
      <c r="H19" s="22"/>
      <c r="I19" s="45">
        <v>-10364916.514356198</v>
      </c>
      <c r="J19" s="38"/>
    </row>
    <row r="20" spans="1:11">
      <c r="A20" s="21" t="s">
        <v>56</v>
      </c>
      <c r="B20" s="21"/>
      <c r="C20" s="21"/>
      <c r="D20" s="21"/>
      <c r="E20" s="21"/>
      <c r="F20" s="21"/>
      <c r="G20" s="21"/>
      <c r="H20" s="22"/>
      <c r="I20" s="44">
        <v>25954943.896691367</v>
      </c>
      <c r="J20" s="38"/>
    </row>
    <row r="21" spans="1:11">
      <c r="A21" s="21"/>
      <c r="B21" s="21"/>
      <c r="C21" s="21"/>
      <c r="D21" s="21"/>
      <c r="E21" s="21"/>
      <c r="F21" s="21"/>
      <c r="G21" s="21"/>
      <c r="H21" s="22"/>
      <c r="I21" s="23"/>
      <c r="J21" s="38"/>
    </row>
    <row r="22" spans="1:11">
      <c r="A22" s="24" t="s">
        <v>61</v>
      </c>
      <c r="B22" s="21"/>
      <c r="C22" s="21"/>
      <c r="D22" s="21"/>
      <c r="E22" s="21"/>
      <c r="F22" s="21"/>
      <c r="G22" s="21"/>
      <c r="H22" s="21"/>
      <c r="I22" s="23"/>
      <c r="J22" s="38"/>
    </row>
    <row r="23" spans="1:11">
      <c r="A23" s="21"/>
      <c r="B23" s="21" t="s">
        <v>62</v>
      </c>
      <c r="C23" s="21"/>
      <c r="D23" s="21"/>
      <c r="E23" s="21"/>
      <c r="F23" s="21"/>
      <c r="G23" s="21"/>
      <c r="H23" s="21"/>
      <c r="I23" s="11">
        <f>I20-I24</f>
        <v>24700596.610357959</v>
      </c>
      <c r="J23" s="38"/>
      <c r="K23" s="25"/>
    </row>
    <row r="24" spans="1:11">
      <c r="A24" s="21"/>
      <c r="B24" s="21" t="s">
        <v>63</v>
      </c>
      <c r="C24" s="21"/>
      <c r="D24" s="21"/>
      <c r="E24" s="21"/>
      <c r="F24" s="21"/>
      <c r="G24" s="21"/>
      <c r="H24" s="21"/>
      <c r="I24" s="47">
        <v>1254347.2863334066</v>
      </c>
      <c r="J24" s="38"/>
      <c r="K24" s="25"/>
    </row>
    <row r="28" spans="1:11">
      <c r="F28" t="s">
        <v>64</v>
      </c>
      <c r="H28" t="s">
        <v>43</v>
      </c>
    </row>
    <row r="29" spans="1:11">
      <c r="F29" t="s">
        <v>42</v>
      </c>
      <c r="H29" t="s">
        <v>44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Consulting Analytics</cp:lastModifiedBy>
  <cp:lastPrinted>2021-08-04T22:26:00Z</cp:lastPrinted>
  <dcterms:created xsi:type="dcterms:W3CDTF">2021-08-04T22:11:35Z</dcterms:created>
  <dcterms:modified xsi:type="dcterms:W3CDTF">2022-06-27T17:25:14Z</dcterms:modified>
</cp:coreProperties>
</file>