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2\BV\Estados Financieros Mensuales\EF Definitivos\"/>
    </mc:Choice>
  </mc:AlternateContent>
  <xr:revisionPtr revIDLastSave="0" documentId="13_ncr:1_{6142FFC8-6F17-4FA4-BA76-BA2011BAF7A4}" xr6:coauthVersionLast="47" xr6:coauthVersionMax="47" xr10:uidLastSave="{00000000-0000-0000-0000-000000000000}"/>
  <bookViews>
    <workbookView xWindow="-19320" yWindow="-3930" windowWidth="19440" windowHeight="15000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I48" i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<sst xmlns="http://schemas.openxmlformats.org/spreadsheetml/2006/main" count="90" uniqueCount="76">
  <si>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</si>
  <si>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</si>
  <si>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</si>
  <si>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</si>
  <si>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</si>
  <si>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</si>
  <si>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</si>
  <si>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</si>
  <si>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</si>
  <si>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</si>
  <si>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</si>
  <si>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</si>
  <si>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</si>
  <si>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</si>
  <si>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</si>
  <si>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</si>
  <si>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</si>
  <si>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</si>
  <si>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</si>
  <si>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</si>
  <si>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</si>
  <si>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</si>
  <si>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</si>
  <si>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</si>
  <si>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</si>
  <si>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</si>
  <si>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</si>
  <si>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</si>
  <si>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</si>
  <si>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</si>
  <si>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</si>
  <si>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</si>
  <si>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</si>
  <si>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</si>
  <si>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</si>
  <si>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</si>
  <si>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</si>
  <si>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</si>
  <si>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</si>
  <si>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</si>
  <si>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</si>
  <si>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</si>
  <si>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</si>
  <si>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</si>
  <si>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</si>
  <si>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</si>
  <si>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</si>
  <si>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</si>
  <si>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</si>
  <si>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</si>
  <si>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</si>
  <si>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</si>
  <si>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</si>
  <si>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</si>
  <si>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</si>
  <si>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</si>
  <si>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</si>
  <si>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</si>
  <si>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</si>
  <si>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</si>
  <si>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</si>
  <si>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</si>
  <si>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</si>
  <si>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</si>
  <si>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</si>
  <si>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</si>
  <si>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</si>
  <si>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</si>
  <si>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</si>
  <si>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</si>
  <si>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</si>
  <si>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</si>
  <si>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</si>
  <si>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</si>
  <si>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Al 30 de abril de 2022 y 2021</t>
  </si>
  <si>
    <t>Por el periodo terminado del 1 de enero al 30 de abril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</si>
</sst>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0" fontId="84" fillId="0" borderId="0" xfId="41" applyFont="1" applyFill="1" applyAlignment="1"/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84" fillId="0" borderId="0" xfId="41" applyFont="1" applyFill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1" defaultTableStyle="TableStyleMedium9" defaultPivotStyle="PivotStyleLight16">
    <tableStyle name="Invisible" pivot="0" table="0" count="0" xr9:uid="{E2F08A31-8BA9-4FCC-AE1C-D863BB35D643}"/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45" zoomScaleNormal="145" workbookViewId="0">
      <selection activeCell="I15" sqref="I15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9.140625" style="7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121"/>
      <c r="I2" s="121"/>
      <c r="J2" s="121"/>
      <c r="K2" s="4"/>
      <c r="L2" s="6"/>
    </row>
    <row r="3" spans="1:13" ht="12.75" customHeight="1">
      <c r="A3" s="2" t="s">
        <v>37</v>
      </c>
      <c r="B3" s="1"/>
      <c r="C3" s="1"/>
      <c r="D3" s="1"/>
      <c r="E3" s="1"/>
      <c r="F3" s="1"/>
      <c r="G3" s="1"/>
      <c r="H3" s="121"/>
      <c r="I3" s="121"/>
      <c r="J3" s="121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70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2022</v>
      </c>
      <c r="J12" s="18"/>
      <c r="K12" s="18">
        <v>2021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22287227</v>
      </c>
      <c r="J15" s="23"/>
      <c r="K15" s="9">
        <v>13603897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36869801</v>
      </c>
      <c r="J16" s="23"/>
      <c r="K16" s="9">
        <v>15654006</v>
      </c>
      <c r="M16" s="28"/>
    </row>
    <row r="17" spans="1:15">
      <c r="A17" s="24"/>
      <c r="B17" s="25" t="s">
        <v>64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61</v>
      </c>
      <c r="C18" s="25"/>
      <c r="D18" s="25"/>
      <c r="E18" s="25"/>
      <c r="F18" s="1"/>
      <c r="G18" s="1"/>
      <c r="H18" s="26"/>
      <c r="I18" s="9">
        <v>3818625</v>
      </c>
      <c r="J18" s="23"/>
      <c r="K18" s="9">
        <v>1649047</v>
      </c>
      <c r="L18" s="29"/>
      <c r="M18" s="28"/>
      <c r="N18" s="30"/>
      <c r="O18" s="30"/>
    </row>
    <row r="19" spans="1:15">
      <c r="A19" s="24"/>
      <c r="B19" s="31" t="s">
        <v>63</v>
      </c>
      <c r="C19" s="25"/>
      <c r="D19" s="25"/>
      <c r="E19" s="25"/>
      <c r="F19" s="1"/>
      <c r="G19" s="1"/>
      <c r="H19" s="26"/>
      <c r="I19" s="9">
        <v>27913719</v>
      </c>
      <c r="J19" s="23"/>
      <c r="K19" s="9">
        <v>28854031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1839641</v>
      </c>
      <c r="J20" s="23"/>
      <c r="K20" s="9">
        <v>1846101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7871678</v>
      </c>
      <c r="J21" s="23"/>
      <c r="K21" s="9">
        <v>7235236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3587372</v>
      </c>
      <c r="J22" s="23"/>
      <c r="K22" s="32">
        <v>5871672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104188063</v>
      </c>
      <c r="J23" s="35"/>
      <c r="K23" s="32">
        <f>SUM(K15:K22)</f>
        <v>74713990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366819100</v>
      </c>
      <c r="J26" s="40"/>
      <c r="K26" s="9">
        <v>382475322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4407279</v>
      </c>
      <c r="J27" s="37"/>
      <c r="K27" s="9">
        <v>4127279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17882064</v>
      </c>
      <c r="J29" s="23"/>
      <c r="K29" s="9">
        <v>17666509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13233915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233913832</v>
      </c>
      <c r="J31" s="23"/>
      <c r="K31" s="42">
        <v>234945436</v>
      </c>
      <c r="M31" s="28"/>
    </row>
    <row r="32" spans="1:15">
      <c r="A32" s="1"/>
      <c r="B32" s="1" t="s">
        <v>57</v>
      </c>
      <c r="C32" s="1"/>
      <c r="D32" s="1"/>
      <c r="E32" s="1"/>
      <c r="F32" s="1"/>
      <c r="G32" s="1"/>
      <c r="H32" s="21"/>
      <c r="I32" s="32">
        <v>203815</v>
      </c>
      <c r="J32" s="23"/>
      <c r="K32" s="32">
        <v>814156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679361534</v>
      </c>
      <c r="J33" s="23"/>
      <c r="K33" s="32">
        <f>SUM(K26:K32)</f>
        <v>696317675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783549597</v>
      </c>
      <c r="J34" s="23"/>
      <c r="K34" s="43">
        <f>+K23+K33</f>
        <v>771031665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2171492</v>
      </c>
      <c r="J38" s="44"/>
      <c r="K38" s="9">
        <f>2162126+12</f>
        <v>2162138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10703584</v>
      </c>
      <c r="J39" s="23"/>
      <c r="K39" s="9">
        <v>4535198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2492182</v>
      </c>
      <c r="J40" s="23"/>
      <c r="K40" s="9">
        <v>1424345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25499667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8381729</v>
      </c>
      <c r="J42" s="23"/>
      <c r="K42" s="9">
        <v>4801819</v>
      </c>
      <c r="M42" s="28"/>
    </row>
    <row r="43" spans="1:21">
      <c r="A43" s="24"/>
      <c r="B43" s="5" t="s">
        <v>55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3000000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223418</v>
      </c>
      <c r="J44" s="23"/>
      <c r="K44" s="9">
        <v>462678</v>
      </c>
      <c r="M44" s="28"/>
    </row>
    <row r="45" spans="1:21">
      <c r="A45" s="24"/>
      <c r="B45" s="5" t="s">
        <v>72</v>
      </c>
      <c r="C45" s="1"/>
      <c r="D45" s="1"/>
      <c r="E45" s="1"/>
      <c r="F45" s="1"/>
      <c r="G45" s="1"/>
      <c r="H45" s="113"/>
      <c r="I45" s="9">
        <v>4997781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2446287</v>
      </c>
      <c r="J46" s="45"/>
      <c r="K46" s="42">
        <v>3563009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56916140</v>
      </c>
      <c r="J48" s="23"/>
      <c r="K48" s="46">
        <f>SUM(K38:K46)</f>
        <v>51952843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62</v>
      </c>
      <c r="C51" s="1"/>
      <c r="D51" s="1"/>
      <c r="E51" s="1"/>
      <c r="F51" s="1"/>
      <c r="G51" s="1"/>
      <c r="H51" s="21"/>
      <c r="I51" s="9">
        <v>5214266</v>
      </c>
      <c r="J51" s="23"/>
      <c r="K51" s="9">
        <v>7198810</v>
      </c>
      <c r="M51" s="28"/>
    </row>
    <row r="52" spans="1:13">
      <c r="A52" s="1"/>
      <c r="B52" s="5" t="s">
        <v>56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214174573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2063042</v>
      </c>
      <c r="J53" s="23"/>
      <c r="K53" s="9">
        <v>3228736</v>
      </c>
      <c r="L53" s="9"/>
      <c r="M53" s="28"/>
    </row>
    <row r="54" spans="1:13" hidden="1">
      <c r="A54" s="1"/>
      <c r="B54" s="5" t="s">
        <v>55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408197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2079464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213070153</v>
      </c>
      <c r="J57" s="23"/>
      <c r="K57" s="46">
        <f>SUM(K51:K56)</f>
        <v>227089780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269986293</v>
      </c>
      <c r="J58" s="23"/>
      <c r="K58" s="32">
        <f>+K48+K57</f>
        <v>279042623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72860058</v>
      </c>
      <c r="J64" s="23"/>
      <c r="K64" s="42">
        <v>50096329</v>
      </c>
      <c r="M64" s="28"/>
    </row>
    <row r="65" spans="1:13">
      <c r="A65" s="1"/>
      <c r="B65" s="5" t="s">
        <v>48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3">
      <c r="A66" s="34" t="s">
        <v>45</v>
      </c>
      <c r="B66" s="34"/>
      <c r="C66" s="34"/>
      <c r="D66" s="34"/>
      <c r="E66" s="34"/>
      <c r="F66" s="34"/>
      <c r="G66" s="34"/>
      <c r="H66" s="21"/>
      <c r="I66" s="46">
        <f>SUM(I62:I65)</f>
        <v>513563304</v>
      </c>
      <c r="J66" s="23"/>
      <c r="K66" s="46">
        <f>SUM(K62:K65)</f>
        <v>491989042</v>
      </c>
      <c r="M66" s="28"/>
    </row>
    <row r="67" spans="1:13">
      <c r="A67" s="34" t="s">
        <v>46</v>
      </c>
      <c r="B67" s="34"/>
      <c r="C67" s="34"/>
      <c r="D67" s="34"/>
      <c r="E67" s="34"/>
      <c r="F67" s="34"/>
      <c r="G67" s="34"/>
      <c r="H67" s="21"/>
      <c r="I67" s="43">
        <f>+I58+I66</f>
        <v>783549597</v>
      </c>
      <c r="J67" s="23"/>
      <c r="K67" s="43">
        <f>+K58+K66</f>
        <v>771031665</v>
      </c>
      <c r="L67" s="27"/>
    </row>
    <row r="68" spans="1:13" ht="13.5" thickTop="1">
      <c r="A68" s="34"/>
      <c r="B68" s="8" t="s">
        <v>65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3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3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3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3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3" ht="16.5" customHeight="1">
      <c r="A73" s="48"/>
      <c r="B73" s="48"/>
      <c r="C73" s="48"/>
      <c r="D73" s="48"/>
      <c r="E73" s="48"/>
      <c r="F73" s="48"/>
      <c r="G73" s="48"/>
      <c r="H73" s="20"/>
      <c r="I73" s="123" t="s">
        <v>73</v>
      </c>
      <c r="J73" s="124"/>
      <c r="K73" s="125"/>
      <c r="L73" s="51"/>
    </row>
    <row r="74" spans="1:13">
      <c r="A74" s="52"/>
      <c r="B74" s="122" t="s">
        <v>66</v>
      </c>
      <c r="C74" s="122"/>
      <c r="D74" s="122"/>
      <c r="E74" s="52"/>
      <c r="F74" s="122" t="s">
        <v>68</v>
      </c>
      <c r="G74" s="122"/>
      <c r="H74" s="122"/>
      <c r="I74" s="126"/>
      <c r="J74" s="127"/>
      <c r="K74" s="128"/>
      <c r="L74" s="27"/>
    </row>
    <row r="75" spans="1:13" ht="14.25" customHeight="1">
      <c r="A75" s="52"/>
      <c r="B75" s="122" t="s">
        <v>67</v>
      </c>
      <c r="C75" s="122"/>
      <c r="D75" s="122"/>
      <c r="E75" s="52"/>
      <c r="F75" s="122" t="s">
        <v>69</v>
      </c>
      <c r="G75" s="122"/>
      <c r="H75" s="122"/>
      <c r="I75" s="129"/>
      <c r="J75" s="130"/>
      <c r="K75" s="131"/>
      <c r="L75" s="27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zoomScale="115" zoomScaleNormal="115" workbookViewId="0">
      <selection activeCell="N15" sqref="N15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2"/>
      <c r="J2" s="132"/>
      <c r="K2" s="132"/>
    </row>
    <row r="3" spans="1:19">
      <c r="A3" s="56" t="s">
        <v>0</v>
      </c>
      <c r="I3" s="132"/>
      <c r="J3" s="132"/>
      <c r="K3" s="132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71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59337672</v>
      </c>
      <c r="L15" s="30"/>
      <c r="M15" s="69">
        <v>37998557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-15075337</v>
      </c>
      <c r="L16" s="99"/>
      <c r="M16" s="116">
        <v>-14711383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44262335</v>
      </c>
      <c r="L17" s="72"/>
      <c r="M17" s="75">
        <f>SUM(M15:M16)</f>
        <v>23287174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58</v>
      </c>
      <c r="C19" s="72"/>
      <c r="D19" s="72"/>
      <c r="E19" s="76"/>
      <c r="F19" s="72"/>
      <c r="G19" s="72"/>
      <c r="H19" s="72"/>
      <c r="I19" s="68"/>
      <c r="K19" s="69">
        <v>710077</v>
      </c>
      <c r="L19" s="72"/>
      <c r="M19" s="69">
        <v>606511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-5355851</v>
      </c>
      <c r="L20" s="112"/>
      <c r="M20" s="82">
        <v>-5193525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-429469</v>
      </c>
      <c r="L21" s="112"/>
      <c r="M21" s="82">
        <v>-596238</v>
      </c>
      <c r="N21" s="94"/>
      <c r="O21" s="71"/>
      <c r="P21" s="30"/>
      <c r="Q21" s="73"/>
      <c r="R21" s="71"/>
      <c r="S21" s="71"/>
    </row>
    <row r="22" spans="1:19">
      <c r="A22" s="67" t="s">
        <v>59</v>
      </c>
      <c r="I22" s="68"/>
      <c r="J22" s="68"/>
      <c r="K22" s="116">
        <v>-870239</v>
      </c>
      <c r="L22" s="112"/>
      <c r="M22" s="116">
        <v>-1287047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38316853</v>
      </c>
      <c r="L23" s="72"/>
      <c r="M23" s="69">
        <f>SUM(M17:M22)</f>
        <v>16816875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60</v>
      </c>
      <c r="C25" s="72"/>
      <c r="D25" s="72"/>
      <c r="E25" s="76"/>
      <c r="F25" s="72"/>
      <c r="G25" s="72"/>
      <c r="H25" s="72"/>
      <c r="I25" s="68"/>
      <c r="J25" s="68"/>
      <c r="K25" s="69">
        <v>5774721</v>
      </c>
      <c r="L25" s="72"/>
      <c r="M25" s="69">
        <v>5571795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-4117102</v>
      </c>
      <c r="L26" s="99"/>
      <c r="M26" s="116">
        <v>-4195917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39974472</v>
      </c>
      <c r="L27" s="72"/>
      <c r="M27" s="69">
        <f>SUM(M23:M26)</f>
        <v>18192753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-11468370</v>
      </c>
      <c r="L29" s="112"/>
      <c r="M29" s="82">
        <v>-5286061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68"/>
      <c r="J30" s="68"/>
      <c r="K30" s="117">
        <v>0</v>
      </c>
      <c r="L30" s="99"/>
      <c r="M30" s="117">
        <v>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28506102</v>
      </c>
      <c r="L31" s="72"/>
      <c r="M31" s="79">
        <f>+M27+M29+M30</f>
        <v>12906692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2" t="s">
        <v>66</v>
      </c>
      <c r="C58" s="122"/>
      <c r="D58" s="122"/>
      <c r="F58" s="122" t="s">
        <v>68</v>
      </c>
      <c r="G58" s="122"/>
      <c r="H58" s="122"/>
      <c r="I58" s="84"/>
      <c r="J58" s="84"/>
      <c r="K58" s="134" t="s">
        <v>73</v>
      </c>
      <c r="L58" s="135"/>
      <c r="M58" s="136"/>
      <c r="N58" s="72"/>
    </row>
    <row r="59" spans="1:14">
      <c r="A59" s="88"/>
      <c r="B59" s="122" t="s">
        <v>67</v>
      </c>
      <c r="C59" s="122"/>
      <c r="D59" s="122"/>
      <c r="E59" s="88"/>
      <c r="F59" s="122" t="s">
        <v>69</v>
      </c>
      <c r="G59" s="122"/>
      <c r="H59" s="122"/>
      <c r="I59" s="66"/>
      <c r="J59" s="66"/>
      <c r="K59" s="137"/>
      <c r="L59" s="138"/>
      <c r="M59" s="139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0"/>
      <c r="L60" s="141"/>
      <c r="M60" s="142"/>
      <c r="N60" s="72"/>
    </row>
    <row r="61" spans="1:14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Ana Isela Polio de Espinoza</cp:lastModifiedBy>
  <cp:lastPrinted>2022-03-03T00:51:58Z</cp:lastPrinted>
  <dcterms:created xsi:type="dcterms:W3CDTF">2007-02-26T21:24:58Z</dcterms:created>
  <dcterms:modified xsi:type="dcterms:W3CDTF">2022-06-13T21:02:44Z</dcterms:modified>
</cp:coreProperties>
</file>