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4. abril 2022\"/>
    </mc:Choice>
  </mc:AlternateContent>
  <bookViews>
    <workbookView xWindow="-120" yWindow="-120" windowWidth="20730" windowHeight="11160" tabRatio="884" activeTab="1"/>
  </bookViews>
  <sheets>
    <sheet name="BG" sheetId="19" r:id="rId1"/>
    <sheet name="ER" sheetId="20" r:id="rId2"/>
  </sheets>
  <definedNames>
    <definedName name="_xlnm.Print_Area" localSheetId="0">BG!$A$1:$C$62</definedName>
    <definedName name="_xlnm.Print_Area" localSheetId="1">ER!$A$1:$E$56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9" l="1"/>
  <c r="D33" i="20" l="1"/>
  <c r="D23" i="20" l="1"/>
  <c r="D15" i="20"/>
  <c r="C46" i="19"/>
  <c r="C37" i="19"/>
  <c r="C31" i="19"/>
  <c r="C17" i="19"/>
  <c r="C12" i="19"/>
  <c r="C41" i="19" l="1"/>
  <c r="C48" i="19" s="1"/>
  <c r="D27" i="20"/>
  <c r="D35" i="20" s="1"/>
  <c r="D39" i="20" s="1"/>
  <c r="D43" i="20" s="1"/>
  <c r="C22" i="19"/>
  <c r="C50" i="19" l="1"/>
</calcChain>
</file>

<file path=xl/sharedStrings.xml><?xml version="1.0" encoding="utf-8"?>
<sst xmlns="http://schemas.openxmlformats.org/spreadsheetml/2006/main" count="67" uniqueCount="63">
  <si>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</si>
  <si>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</si>
  <si>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</si>
  <si>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</si>
  <si>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</si>
  <si>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</si>
  <si>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</si>
  <si>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</si>
  <si>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</si>
  <si>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</si>
  <si>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</si>
  <si>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</si>
  <si>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</si>
  <si>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</si>
  <si>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</si>
  <si>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</si>
  <si>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</si>
  <si>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</si>
  <si>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</si>
  <si>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</si>
  <si>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</si>
  <si>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</si>
  <si>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</si>
  <si>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</si>
  <si>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</si>
  <si>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</si>
  <si>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</si>
  <si>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</si>
  <si>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</si>
  <si>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</si>
  <si>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</si>
  <si>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</si>
  <si>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</si>
  <si>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</si>
  <si>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</si>
  <si>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</si>
  <si>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</si>
  <si>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</si>
  <si>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</si>
  <si>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</si>
  <si>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</si>
  <si>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</si>
  <si>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</si>
  <si>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</si>
  <si>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</si>
  <si>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</si>
  <si>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</si>
  <si>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</si>
  <si>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</si>
  <si>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</si>
  <si>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</si>
  <si>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</si>
  <si>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</si>
  <si>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</si>
  <si>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</si>
  <si>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</si>
  <si>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</si>
  <si>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</si>
  <si>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</si>
  <si>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</si>
  <si>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</si>
  <si>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Al 30 de abril de 2022</t>
  </si>
  <si>
    <t>Del 01 de enero 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</si>
</sst>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1" applyNumberFormat="1" applyFont="1" applyFill="1"/>
    <xf numFmtId="167" fontId="0" fillId="2" borderId="0" xfId="10" applyNumberFormat="1" applyFont="1" applyFill="1" applyBorder="1"/>
    <xf numFmtId="167" fontId="0" fillId="2" borderId="1" xfId="10" applyNumberFormat="1" applyFont="1" applyFill="1" applyBorder="1"/>
    <xf numFmtId="167" fontId="3" fillId="2" borderId="0" xfId="10" applyNumberFormat="1" applyFont="1" applyFill="1"/>
    <xf numFmtId="167" fontId="3" fillId="2" borderId="0" xfId="0" applyNumberFormat="1" applyFont="1" applyFill="1"/>
    <xf numFmtId="44" fontId="0" fillId="2" borderId="0" xfId="10" applyNumberFormat="1" applyFont="1" applyFill="1"/>
    <xf numFmtId="167" fontId="3" fillId="2" borderId="2" xfId="10" applyNumberFormat="1" applyFont="1" applyFill="1" applyBorder="1"/>
    <xf numFmtId="167" fontId="0" fillId="2" borderId="0" xfId="0" applyNumberFormat="1" applyFont="1" applyFill="1"/>
    <xf numFmtId="166" fontId="4" fillId="2" borderId="0" xfId="1" applyNumberFormat="1" applyFont="1" applyFill="1"/>
    <xf numFmtId="167" fontId="0" fillId="2" borderId="0" xfId="10" applyNumberFormat="1" applyFont="1" applyFill="1"/>
    <xf numFmtId="166" fontId="3" fillId="2" borderId="0" xfId="1" applyNumberFormat="1" applyFont="1" applyFill="1"/>
    <xf numFmtId="166" fontId="5" fillId="2" borderId="0" xfId="1" applyNumberFormat="1" applyFont="1" applyFill="1" applyBorder="1"/>
    <xf numFmtId="167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7" fontId="1" fillId="2" borderId="1" xfId="10" applyNumberFormat="1" applyFont="1" applyFill="1" applyBorder="1"/>
    <xf numFmtId="167" fontId="3" fillId="2" borderId="3" xfId="10" applyNumberFormat="1" applyFont="1" applyFill="1" applyBorder="1"/>
    <xf numFmtId="167" fontId="3" fillId="2" borderId="0" xfId="1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3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31750</xdr:rowOff>
    </xdr:from>
    <xdr:to>
      <xdr:col>4</xdr:col>
      <xdr:colOff>445807</xdr:colOff>
      <xdr:row>2</xdr:row>
      <xdr:rowOff>69850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6425" y="31750"/>
          <a:ext cx="1220507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59"/>
  <sheetViews>
    <sheetView zoomScaleNormal="100" workbookViewId="0">
      <selection activeCell="E55" sqref="E55"/>
    </sheetView>
  </sheetViews>
  <sheetFormatPr baseColWidth="10" defaultRowHeight="15" x14ac:dyDescent="0.25"/>
  <cols>
    <col min="1" max="1" width="67.85546875" style="1" customWidth="1"/>
    <col min="2" max="2" width="2.140625" style="1" customWidth="1"/>
    <col min="3" max="3" width="18.42578125" style="2" customWidth="1"/>
    <col min="4" max="16384" width="11.42578125" style="1"/>
  </cols>
  <sheetData>
    <row r="1" spans="1:3" x14ac:dyDescent="0.25">
      <c r="A1" s="27" t="s">
        <v>1</v>
      </c>
      <c r="B1" s="27"/>
      <c r="C1" s="27"/>
    </row>
    <row r="2" spans="1:3" x14ac:dyDescent="0.25">
      <c r="A2" s="27" t="s">
        <v>2</v>
      </c>
      <c r="B2" s="27"/>
      <c r="C2" s="27"/>
    </row>
    <row r="3" spans="1:3" x14ac:dyDescent="0.25">
      <c r="A3" s="27" t="s">
        <v>61</v>
      </c>
      <c r="B3" s="27"/>
      <c r="C3" s="27"/>
    </row>
    <row r="4" spans="1:3" x14ac:dyDescent="0.25">
      <c r="A4" s="28" t="s">
        <v>3</v>
      </c>
      <c r="B4" s="28"/>
      <c r="C4" s="28"/>
    </row>
    <row r="5" spans="1:3" ht="7.5" customHeight="1" x14ac:dyDescent="0.25"/>
    <row r="6" spans="1:3" x14ac:dyDescent="0.25">
      <c r="A6" s="3" t="s">
        <v>0</v>
      </c>
      <c r="B6" s="4"/>
    </row>
    <row r="7" spans="1:3" x14ac:dyDescent="0.25">
      <c r="A7" s="5" t="s">
        <v>53</v>
      </c>
      <c r="C7" s="6">
        <f>+ER!D6</f>
        <v>44681</v>
      </c>
    </row>
    <row r="8" spans="1:3" x14ac:dyDescent="0.25">
      <c r="A8" s="1" t="s">
        <v>4</v>
      </c>
      <c r="B8" s="7"/>
      <c r="C8" s="8">
        <v>246480</v>
      </c>
    </row>
    <row r="9" spans="1:3" x14ac:dyDescent="0.25">
      <c r="A9" s="1" t="s">
        <v>5</v>
      </c>
      <c r="B9" s="7"/>
      <c r="C9" s="8">
        <v>6500</v>
      </c>
    </row>
    <row r="10" spans="1:3" x14ac:dyDescent="0.25">
      <c r="A10" s="1" t="s">
        <v>6</v>
      </c>
      <c r="B10" s="7"/>
      <c r="C10" s="8">
        <v>174521.5</v>
      </c>
    </row>
    <row r="11" spans="1:3" x14ac:dyDescent="0.25">
      <c r="A11" s="1" t="s">
        <v>48</v>
      </c>
      <c r="B11" s="7"/>
      <c r="C11" s="9">
        <v>849062.5</v>
      </c>
    </row>
    <row r="12" spans="1:3" x14ac:dyDescent="0.25">
      <c r="B12" s="7"/>
      <c r="C12" s="10">
        <f>SUM(C8:C11)</f>
        <v>1276564</v>
      </c>
    </row>
    <row r="13" spans="1:3" ht="6.75" customHeight="1" x14ac:dyDescent="0.25"/>
    <row r="14" spans="1:3" x14ac:dyDescent="0.25">
      <c r="A14" s="5" t="s">
        <v>54</v>
      </c>
    </row>
    <row r="15" spans="1:3" x14ac:dyDescent="0.25">
      <c r="A15" s="1" t="s">
        <v>49</v>
      </c>
      <c r="C15" s="8">
        <v>5476.8</v>
      </c>
    </row>
    <row r="16" spans="1:3" x14ac:dyDescent="0.25">
      <c r="A16" s="1" t="s">
        <v>7</v>
      </c>
      <c r="B16" s="11"/>
      <c r="C16" s="9">
        <v>28403.4</v>
      </c>
    </row>
    <row r="17" spans="1:4" x14ac:dyDescent="0.25">
      <c r="B17" s="11"/>
      <c r="C17" s="10">
        <f>+C15+C16</f>
        <v>33880.200000000004</v>
      </c>
    </row>
    <row r="18" spans="1:4" ht="8.25" customHeight="1" x14ac:dyDescent="0.25"/>
    <row r="19" spans="1:4" x14ac:dyDescent="0.25">
      <c r="A19" s="5" t="s">
        <v>8</v>
      </c>
    </row>
    <row r="20" spans="1:4" x14ac:dyDescent="0.25">
      <c r="A20" s="1" t="s">
        <v>50</v>
      </c>
      <c r="B20" s="7"/>
      <c r="C20" s="8">
        <v>15920.259260000001</v>
      </c>
    </row>
    <row r="22" spans="1:4" ht="15.75" thickBot="1" x14ac:dyDescent="0.3">
      <c r="A22" s="5" t="s">
        <v>9</v>
      </c>
      <c r="B22" s="12"/>
      <c r="C22" s="13">
        <f>+C12+C17+C20</f>
        <v>1326364.4592599999</v>
      </c>
    </row>
    <row r="23" spans="1:4" ht="10.5" customHeight="1" thickTop="1" x14ac:dyDescent="0.25"/>
    <row r="24" spans="1:4" x14ac:dyDescent="0.25">
      <c r="A24" s="3" t="s">
        <v>10</v>
      </c>
    </row>
    <row r="25" spans="1:4" x14ac:dyDescent="0.25">
      <c r="A25" s="5" t="s">
        <v>11</v>
      </c>
    </row>
    <row r="26" spans="1:4" x14ac:dyDescent="0.25">
      <c r="A26" s="1" t="s">
        <v>12</v>
      </c>
      <c r="B26" s="7"/>
      <c r="C26" s="8">
        <v>999981.5</v>
      </c>
    </row>
    <row r="27" spans="1:4" x14ac:dyDescent="0.25">
      <c r="A27" s="1" t="s">
        <v>13</v>
      </c>
      <c r="B27" s="14"/>
      <c r="C27" s="8">
        <v>3968.8</v>
      </c>
    </row>
    <row r="28" spans="1:4" x14ac:dyDescent="0.25">
      <c r="A28" s="1" t="s">
        <v>51</v>
      </c>
      <c r="B28" s="7"/>
      <c r="C28" s="8">
        <v>103253.4</v>
      </c>
    </row>
    <row r="29" spans="1:4" x14ac:dyDescent="0.25">
      <c r="A29" s="1" t="s">
        <v>43</v>
      </c>
      <c r="B29" s="14"/>
      <c r="C29" s="8">
        <v>40749.599999999999</v>
      </c>
      <c r="D29" s="8"/>
    </row>
    <row r="30" spans="1:4" ht="17.25" x14ac:dyDescent="0.4">
      <c r="A30" s="1" t="s">
        <v>14</v>
      </c>
      <c r="B30" s="15"/>
      <c r="C30" s="9">
        <v>8534.1</v>
      </c>
    </row>
    <row r="31" spans="1:4" x14ac:dyDescent="0.25">
      <c r="B31" s="10"/>
      <c r="C31" s="10">
        <f>SUM(C26:C30)</f>
        <v>1156487.4000000001</v>
      </c>
    </row>
    <row r="32" spans="1:4" ht="9.75" customHeight="1" x14ac:dyDescent="0.25"/>
    <row r="33" spans="1:3" x14ac:dyDescent="0.25">
      <c r="A33" s="5" t="s">
        <v>15</v>
      </c>
    </row>
    <row r="34" spans="1:3" x14ac:dyDescent="0.25">
      <c r="A34" s="1" t="s">
        <v>16</v>
      </c>
      <c r="B34" s="16"/>
      <c r="C34" s="8">
        <v>10382.700000000001</v>
      </c>
    </row>
    <row r="35" spans="1:3" x14ac:dyDescent="0.25">
      <c r="A35" s="1" t="s">
        <v>17</v>
      </c>
      <c r="B35" s="7"/>
      <c r="C35" s="8">
        <v>3749.1</v>
      </c>
    </row>
    <row r="36" spans="1:3" ht="17.25" x14ac:dyDescent="0.4">
      <c r="A36" s="1" t="s">
        <v>14</v>
      </c>
      <c r="B36" s="15"/>
      <c r="C36" s="9">
        <v>2926.6</v>
      </c>
    </row>
    <row r="37" spans="1:3" x14ac:dyDescent="0.25">
      <c r="B37" s="17"/>
      <c r="C37" s="11">
        <f>SUM(C34:C36)</f>
        <v>17058.400000000001</v>
      </c>
    </row>
    <row r="38" spans="1:3" ht="10.5" customHeight="1" x14ac:dyDescent="0.25">
      <c r="A38" s="5"/>
    </row>
    <row r="39" spans="1:3" ht="17.25" x14ac:dyDescent="0.4">
      <c r="A39" s="5" t="s">
        <v>18</v>
      </c>
      <c r="B39" s="18"/>
      <c r="C39" s="9">
        <v>30427.4</v>
      </c>
    </row>
    <row r="41" spans="1:3" x14ac:dyDescent="0.25">
      <c r="A41" s="5" t="s">
        <v>19</v>
      </c>
      <c r="B41" s="17"/>
      <c r="C41" s="11">
        <f>+C31+C37+C39</f>
        <v>1203973.2</v>
      </c>
    </row>
    <row r="42" spans="1:3" ht="6.75" customHeight="1" x14ac:dyDescent="0.25"/>
    <row r="43" spans="1:3" x14ac:dyDescent="0.25">
      <c r="A43" s="5" t="s">
        <v>20</v>
      </c>
    </row>
    <row r="44" spans="1:3" x14ac:dyDescent="0.25">
      <c r="A44" s="1" t="s">
        <v>21</v>
      </c>
      <c r="C44" s="8">
        <v>70788.899999999994</v>
      </c>
    </row>
    <row r="45" spans="1:3" x14ac:dyDescent="0.25">
      <c r="A45" s="1" t="s">
        <v>22</v>
      </c>
      <c r="C45" s="9">
        <v>51602.400000000001</v>
      </c>
    </row>
    <row r="46" spans="1:3" x14ac:dyDescent="0.25">
      <c r="C46" s="11">
        <f>+C44+C45</f>
        <v>122391.29999999999</v>
      </c>
    </row>
    <row r="47" spans="1:3" ht="9.75" customHeight="1" x14ac:dyDescent="0.25"/>
    <row r="48" spans="1:3" ht="15.75" thickBot="1" x14ac:dyDescent="0.3">
      <c r="A48" s="5" t="s">
        <v>23</v>
      </c>
      <c r="C48" s="19">
        <f>+C41+C46</f>
        <v>1326364.5</v>
      </c>
    </row>
    <row r="49" spans="1:3" ht="15.75" thickTop="1" x14ac:dyDescent="0.25"/>
    <row r="50" spans="1:3" hidden="1" x14ac:dyDescent="0.25">
      <c r="C50" s="20">
        <f>+C22-C48</f>
        <v>-4.0740000084042549E-2</v>
      </c>
    </row>
    <row r="51" spans="1:3" x14ac:dyDescent="0.25">
      <c r="C51" s="20"/>
    </row>
    <row r="52" spans="1:3" x14ac:dyDescent="0.25">
      <c r="C52" s="20"/>
    </row>
    <row r="53" spans="1:3" x14ac:dyDescent="0.25">
      <c r="C53" s="20"/>
    </row>
    <row r="54" spans="1:3" x14ac:dyDescent="0.25">
      <c r="C54" s="20"/>
    </row>
    <row r="55" spans="1:3" x14ac:dyDescent="0.25">
      <c r="C55" s="20"/>
    </row>
    <row r="56" spans="1:3" x14ac:dyDescent="0.25">
      <c r="C56" s="20"/>
    </row>
    <row r="58" spans="1:3" x14ac:dyDescent="0.25">
      <c r="A58" s="26" t="s">
        <v>55</v>
      </c>
      <c r="B58" s="26"/>
      <c r="C58" s="26"/>
    </row>
    <row r="59" spans="1:3" x14ac:dyDescent="0.25">
      <c r="A59" s="26" t="s">
        <v>56</v>
      </c>
      <c r="B59" s="26"/>
      <c r="C59" s="26"/>
    </row>
  </sheetData>
  <mergeCells count="6">
    <mergeCell ref="A59:C59"/>
    <mergeCell ref="A1:C1"/>
    <mergeCell ref="A2:C2"/>
    <mergeCell ref="A3:C3"/>
    <mergeCell ref="A4:C4"/>
    <mergeCell ref="A58:C58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C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E56"/>
  <sheetViews>
    <sheetView tabSelected="1" topLeftCell="B1" zoomScaleNormal="100" workbookViewId="0">
      <selection activeCell="F7" sqref="F7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27" t="s">
        <v>1</v>
      </c>
      <c r="C1" s="27"/>
      <c r="D1" s="27"/>
    </row>
    <row r="2" spans="2:4" x14ac:dyDescent="0.25">
      <c r="B2" s="27" t="s">
        <v>24</v>
      </c>
      <c r="C2" s="27"/>
      <c r="D2" s="27"/>
    </row>
    <row r="3" spans="2:4" x14ac:dyDescent="0.25">
      <c r="B3" s="27" t="s">
        <v>62</v>
      </c>
      <c r="C3" s="27"/>
      <c r="D3" s="27"/>
    </row>
    <row r="4" spans="2:4" x14ac:dyDescent="0.25">
      <c r="B4" s="28" t="s">
        <v>3</v>
      </c>
      <c r="C4" s="28"/>
      <c r="D4" s="28"/>
    </row>
    <row r="5" spans="2:4" x14ac:dyDescent="0.25">
      <c r="B5" s="21"/>
    </row>
    <row r="6" spans="2:4" x14ac:dyDescent="0.25">
      <c r="B6" s="5" t="s">
        <v>25</v>
      </c>
      <c r="D6" s="6">
        <v>44681</v>
      </c>
    </row>
    <row r="7" spans="2:4" x14ac:dyDescent="0.25">
      <c r="B7" s="1" t="s">
        <v>26</v>
      </c>
      <c r="D7" s="16">
        <v>27576.6</v>
      </c>
    </row>
    <row r="8" spans="2:4" x14ac:dyDescent="0.25">
      <c r="B8" s="1" t="s">
        <v>27</v>
      </c>
      <c r="D8" s="16">
        <v>5530.8</v>
      </c>
    </row>
    <row r="9" spans="2:4" x14ac:dyDescent="0.25">
      <c r="B9" s="1" t="s">
        <v>28</v>
      </c>
      <c r="D9" s="16">
        <v>3651.7</v>
      </c>
    </row>
    <row r="10" spans="2:4" x14ac:dyDescent="0.25">
      <c r="B10" s="1" t="s">
        <v>44</v>
      </c>
      <c r="D10" s="16">
        <v>3.8</v>
      </c>
    </row>
    <row r="11" spans="2:4" x14ac:dyDescent="0.25">
      <c r="B11" s="1" t="s">
        <v>60</v>
      </c>
      <c r="D11" s="16">
        <v>5.0999999999999996</v>
      </c>
    </row>
    <row r="12" spans="2:4" x14ac:dyDescent="0.25">
      <c r="B12" s="1" t="s">
        <v>29</v>
      </c>
      <c r="D12" s="16">
        <v>270.3</v>
      </c>
    </row>
    <row r="13" spans="2:4" x14ac:dyDescent="0.25">
      <c r="B13" s="1" t="s">
        <v>30</v>
      </c>
      <c r="D13" s="16">
        <v>535.6</v>
      </c>
    </row>
    <row r="14" spans="2:4" x14ac:dyDescent="0.25">
      <c r="B14" s="1" t="s">
        <v>31</v>
      </c>
      <c r="D14" s="9">
        <v>2596.1999999999998</v>
      </c>
    </row>
    <row r="15" spans="2:4" x14ac:dyDescent="0.25">
      <c r="D15" s="10">
        <f>SUM(D7:D14)</f>
        <v>40170.1</v>
      </c>
    </row>
    <row r="16" spans="2:4" ht="9" customHeight="1" x14ac:dyDescent="0.25"/>
    <row r="17" spans="2:4" x14ac:dyDescent="0.25">
      <c r="B17" s="5" t="s">
        <v>32</v>
      </c>
    </row>
    <row r="18" spans="2:4" x14ac:dyDescent="0.25">
      <c r="B18" s="1" t="s">
        <v>45</v>
      </c>
      <c r="D18" s="16">
        <v>7328.2</v>
      </c>
    </row>
    <row r="19" spans="2:4" x14ac:dyDescent="0.25">
      <c r="B19" s="1" t="s">
        <v>46</v>
      </c>
      <c r="D19" s="16">
        <v>3463.1</v>
      </c>
    </row>
    <row r="20" spans="2:4" hidden="1" x14ac:dyDescent="0.25">
      <c r="B20" s="1" t="s">
        <v>52</v>
      </c>
      <c r="D20" s="16">
        <v>0</v>
      </c>
    </row>
    <row r="21" spans="2:4" hidden="1" x14ac:dyDescent="0.25">
      <c r="B21" s="1" t="s">
        <v>33</v>
      </c>
      <c r="D21" s="16"/>
    </row>
    <row r="22" spans="2:4" x14ac:dyDescent="0.25">
      <c r="B22" s="1" t="s">
        <v>31</v>
      </c>
      <c r="D22" s="9">
        <v>3923.2</v>
      </c>
    </row>
    <row r="23" spans="2:4" x14ac:dyDescent="0.25">
      <c r="D23" s="10">
        <f>SUM(D18:D22)</f>
        <v>14714.5</v>
      </c>
    </row>
    <row r="24" spans="2:4" ht="9" customHeight="1" x14ac:dyDescent="0.25"/>
    <row r="25" spans="2:4" x14ac:dyDescent="0.25">
      <c r="B25" s="5" t="s">
        <v>34</v>
      </c>
      <c r="D25" s="22">
        <v>10785.9</v>
      </c>
    </row>
    <row r="27" spans="2:4" x14ac:dyDescent="0.25">
      <c r="B27" s="5" t="s">
        <v>35</v>
      </c>
      <c r="D27" s="10">
        <f>+D15-D23-D25</f>
        <v>14669.699999999999</v>
      </c>
    </row>
    <row r="29" spans="2:4" x14ac:dyDescent="0.25">
      <c r="B29" s="5" t="s">
        <v>36</v>
      </c>
    </row>
    <row r="30" spans="2:4" x14ac:dyDescent="0.25">
      <c r="B30" s="1" t="s">
        <v>37</v>
      </c>
      <c r="D30" s="16">
        <v>7206.7</v>
      </c>
    </row>
    <row r="31" spans="2:4" x14ac:dyDescent="0.25">
      <c r="B31" s="1" t="s">
        <v>38</v>
      </c>
      <c r="D31" s="16">
        <v>7147.9</v>
      </c>
    </row>
    <row r="32" spans="2:4" x14ac:dyDescent="0.25">
      <c r="B32" s="1" t="s">
        <v>39</v>
      </c>
      <c r="D32" s="9">
        <v>1312.9</v>
      </c>
    </row>
    <row r="33" spans="2:4" x14ac:dyDescent="0.25">
      <c r="D33" s="10">
        <f>SUM(D30:D32)</f>
        <v>15667.499999999998</v>
      </c>
    </row>
    <row r="34" spans="2:4" ht="7.5" customHeight="1" x14ac:dyDescent="0.25"/>
    <row r="35" spans="2:4" x14ac:dyDescent="0.25">
      <c r="B35" s="5" t="s">
        <v>59</v>
      </c>
      <c r="D35" s="10">
        <f>+D27-D33</f>
        <v>-997.79999999999927</v>
      </c>
    </row>
    <row r="37" spans="2:4" x14ac:dyDescent="0.25">
      <c r="B37" s="5" t="s">
        <v>40</v>
      </c>
      <c r="D37" s="9">
        <v>3855.8999999999996</v>
      </c>
    </row>
    <row r="39" spans="2:4" x14ac:dyDescent="0.25">
      <c r="B39" s="5" t="s">
        <v>41</v>
      </c>
      <c r="D39" s="10">
        <f>+D35+D37</f>
        <v>2858.1000000000004</v>
      </c>
    </row>
    <row r="40" spans="2:4" ht="8.25" customHeight="1" x14ac:dyDescent="0.25"/>
    <row r="41" spans="2:4" x14ac:dyDescent="0.25">
      <c r="B41" s="5" t="s">
        <v>42</v>
      </c>
      <c r="D41" s="9">
        <v>-679.3</v>
      </c>
    </row>
    <row r="42" spans="2:4" ht="10.5" customHeight="1" x14ac:dyDescent="0.25"/>
    <row r="43" spans="2:4" ht="15.75" thickBot="1" x14ac:dyDescent="0.3">
      <c r="B43" s="5" t="s">
        <v>47</v>
      </c>
      <c r="D43" s="23">
        <f>+D39+D41</f>
        <v>2178.8000000000002</v>
      </c>
    </row>
    <row r="44" spans="2:4" ht="15.75" thickTop="1" x14ac:dyDescent="0.25">
      <c r="B44" s="5"/>
      <c r="D44" s="24"/>
    </row>
    <row r="45" spans="2:4" x14ac:dyDescent="0.25">
      <c r="B45" s="5"/>
      <c r="D45" s="24"/>
    </row>
    <row r="46" spans="2:4" x14ac:dyDescent="0.25">
      <c r="B46" s="5"/>
      <c r="D46" s="24"/>
    </row>
    <row r="47" spans="2:4" x14ac:dyDescent="0.25">
      <c r="B47" s="5"/>
      <c r="D47" s="24"/>
    </row>
    <row r="48" spans="2:4" x14ac:dyDescent="0.25">
      <c r="B48" s="5"/>
      <c r="D48" s="24"/>
    </row>
    <row r="49" spans="2:5" x14ac:dyDescent="0.25">
      <c r="B49" s="5"/>
      <c r="D49" s="24"/>
    </row>
    <row r="50" spans="2:5" x14ac:dyDescent="0.25">
      <c r="B50" s="5"/>
      <c r="D50" s="24"/>
    </row>
    <row r="51" spans="2:5" x14ac:dyDescent="0.25">
      <c r="B51" s="5"/>
      <c r="D51" s="24"/>
    </row>
    <row r="52" spans="2:5" x14ac:dyDescent="0.25">
      <c r="B52" s="5"/>
      <c r="D52" s="24"/>
    </row>
    <row r="53" spans="2:5" s="25" customFormat="1" ht="12" x14ac:dyDescent="0.2">
      <c r="B53" s="26" t="s">
        <v>57</v>
      </c>
      <c r="C53" s="26"/>
      <c r="D53" s="26"/>
      <c r="E53" s="26"/>
    </row>
    <row r="54" spans="2:5" s="25" customFormat="1" ht="12" x14ac:dyDescent="0.2">
      <c r="B54" s="26" t="s">
        <v>58</v>
      </c>
      <c r="C54" s="26"/>
      <c r="D54" s="26"/>
      <c r="E54" s="26"/>
    </row>
    <row r="55" spans="2:5" s="25" customFormat="1" ht="12" x14ac:dyDescent="0.2"/>
    <row r="56" spans="2:5" s="25" customFormat="1" ht="12" x14ac:dyDescent="0.2">
      <c r="B56" s="26"/>
      <c r="C56" s="26"/>
      <c r="D56" s="26"/>
    </row>
  </sheetData>
  <mergeCells count="7">
    <mergeCell ref="B56:D56"/>
    <mergeCell ref="B1:D1"/>
    <mergeCell ref="B2:D2"/>
    <mergeCell ref="B3:D3"/>
    <mergeCell ref="B4:D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2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2022-05-11T18:06:43Z</cp:lastPrinted>
  <dcterms:created xsi:type="dcterms:W3CDTF">2017-01-03T21:39:03Z</dcterms:created>
  <dcterms:modified xsi:type="dcterms:W3CDTF">2022-05-26T22:46:10Z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