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juan_moreno_banistmo_com/Documents/Documentos/Doc. para trabajar/VALORES/marzo 2022/"/>
    </mc:Choice>
  </mc:AlternateContent>
  <xr:revisionPtr revIDLastSave="0" documentId="8_{2AAA0052-245E-41BF-913D-67EC5E916BDE}" xr6:coauthVersionLast="45" xr6:coauthVersionMax="45" xr10:uidLastSave="{00000000-0000-0000-0000-000000000000}"/>
  <bookViews>
    <workbookView xWindow="-110" yWindow="-110" windowWidth="19420" windowHeight="10420" tabRatio="796" xr2:uid="{C905A640-FF91-4515-855A-A126E38CE5BD}"/>
  </bookViews>
  <sheets>
    <sheet name="Estado de Situación Financiera" sheetId="1" r:id="rId1"/>
    <sheet name="Estado ganancia o pérdida" sheetId="2" r:id="rId2"/>
    <sheet name="Utilidades Integrales" sheetId="3" r:id="rId3"/>
    <sheet name="Patrimonio" sheetId="4" r:id="rId4"/>
    <sheet name="Flujo de efectivo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5" l="1"/>
  <c r="F47" i="5"/>
  <c r="F42" i="5"/>
  <c r="F38" i="5"/>
  <c r="A6" i="5"/>
  <c r="A5" i="5"/>
  <c r="A6" i="4"/>
  <c r="A5" i="4"/>
  <c r="I18" i="3"/>
  <c r="I19" i="3" s="1"/>
  <c r="A5" i="3"/>
  <c r="L48" i="2"/>
  <c r="L45" i="2"/>
  <c r="L33" i="2"/>
  <c r="L30" i="2"/>
  <c r="L23" i="2"/>
  <c r="J10" i="2"/>
  <c r="L8" i="2"/>
  <c r="J8" i="2"/>
  <c r="A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tc={6E706E6B-8928-4794-AF4C-AFC37B9F92D9}</author>
    <author>tc={8F2FE819-0B8B-4231-94E7-76796203A931}</author>
    <author>tc={83D45E8F-3623-4844-A484-5D497B1F1E0D}</author>
    <author>tc={F490EF16-0888-429C-8B8D-B44BCF2BE38E}</author>
  </authors>
  <commentList>
    <comment ref="A38" authorId="0" shapeId="0" xr:uid="{6E706E6B-8928-4794-AF4C-AFC37B9F92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  <comment ref="A42" authorId="1" shapeId="0" xr:uid="{8F2FE819-0B8B-4231-94E7-76796203A9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  <comment ref="A47" authorId="2" shapeId="0" xr:uid="{83D45E8F-3623-4844-A484-5D497B1F1E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  <comment ref="A49" authorId="3" shapeId="0" xr:uid="{F490EF16-0888-429C-8B8D-B44BCF2BE3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</commentList>
</comments>
</file>

<file path=xl/sharedStrings.xml><?xml version="1.0" encoding="utf-8"?>
<sst xmlns="http://schemas.openxmlformats.org/spreadsheetml/2006/main" count="214" uniqueCount="170">
  <si>
    <t>Valores Banistmo S.A. y Subsidiarias</t>
  </si>
  <si>
    <t>(Entidad 100% subsidiaria de Banistmo S.A.)</t>
  </si>
  <si>
    <t>Estado Consolidado Intermedio Condensado de Situación Financiera</t>
  </si>
  <si>
    <t>31 de marzo de 2022</t>
  </si>
  <si>
    <t>(Cifras en balboas)</t>
  </si>
  <si>
    <t>31 de marzo</t>
  </si>
  <si>
    <t>31 de diciembre</t>
  </si>
  <si>
    <t>Notas</t>
  </si>
  <si>
    <t>(No Auditado)</t>
  </si>
  <si>
    <t>(Auditado)</t>
  </si>
  <si>
    <t xml:space="preserve">Activos </t>
  </si>
  <si>
    <t>Depósitos en bancos:</t>
  </si>
  <si>
    <t>A la vista</t>
  </si>
  <si>
    <t>A plazo</t>
  </si>
  <si>
    <t>Total de depósitos en bancos</t>
  </si>
  <si>
    <t>3,4,12,16</t>
  </si>
  <si>
    <t>Instrumentos financieros a:</t>
  </si>
  <si>
    <t xml:space="preserve">Valor razonable con cambios </t>
  </si>
  <si>
    <t>en resultados</t>
  </si>
  <si>
    <t>3,5,12,13,16</t>
  </si>
  <si>
    <t xml:space="preserve">Valor razonable con cambios en </t>
  </si>
  <si>
    <t>otros resultados integrales</t>
  </si>
  <si>
    <t xml:space="preserve">Mobiliario y equipos, neto </t>
  </si>
  <si>
    <t>6,16</t>
  </si>
  <si>
    <t>Activos intangibles, neto</t>
  </si>
  <si>
    <t>Impuesto sobre la renta diferido</t>
  </si>
  <si>
    <t>11,16</t>
  </si>
  <si>
    <t xml:space="preserve">Otros activos </t>
  </si>
  <si>
    <t>12,16</t>
  </si>
  <si>
    <t xml:space="preserve">Total de activos    </t>
  </si>
  <si>
    <t xml:space="preserve">Pasivos y Patrimonio </t>
  </si>
  <si>
    <t>Pasivos:</t>
  </si>
  <si>
    <t>Comisiones por pagar</t>
  </si>
  <si>
    <t>Acreedores varios</t>
  </si>
  <si>
    <t>7,12,16</t>
  </si>
  <si>
    <t xml:space="preserve">Total de pasivos   </t>
  </si>
  <si>
    <t>Patrimonio:</t>
  </si>
  <si>
    <t xml:space="preserve">Acciones comunes </t>
  </si>
  <si>
    <t>Capital adicional pagado</t>
  </si>
  <si>
    <t>Valuación actuarial de beneficios definidos</t>
  </si>
  <si>
    <t>Reserva para valuación de inversiones en valores</t>
  </si>
  <si>
    <t>Utilidades retenidas</t>
  </si>
  <si>
    <t>Total de patrimonio</t>
  </si>
  <si>
    <t>Total de pasivos y patrimonio</t>
  </si>
  <si>
    <t>Estado Consolidado Intermedio Condensado de Ganancias o Pérdidas</t>
  </si>
  <si>
    <t>Por el período de tres meses terminados el 31 de marzo de 2022</t>
  </si>
  <si>
    <t>Ingresos de operaciones:</t>
  </si>
  <si>
    <t>Ingresos procedentes de contratos</t>
  </si>
  <si>
    <t>Administración de activos, custodia</t>
  </si>
  <si>
    <t xml:space="preserve">  y corretaje de valores</t>
  </si>
  <si>
    <t>9,12,16</t>
  </si>
  <si>
    <t>Gastos de comisiones</t>
  </si>
  <si>
    <t>Gasto de intereses sobre:</t>
  </si>
  <si>
    <t>Financiamientos recibidos</t>
  </si>
  <si>
    <t>Provisión / liberación  por deterioro en cuentas por cobrar</t>
  </si>
  <si>
    <t>Ingresos por comisiones, neto de intereses y liberaciones</t>
  </si>
  <si>
    <t>Ingresos por servicios financieros y otros:</t>
  </si>
  <si>
    <t>Ingresos no procedentes de contratos</t>
  </si>
  <si>
    <t>Intereses ganados sobre depósitos en bancos</t>
  </si>
  <si>
    <t>Pérdida neta en valores</t>
  </si>
  <si>
    <t>10,12</t>
  </si>
  <si>
    <t>Total de ingresos no procedentes de contratos</t>
  </si>
  <si>
    <t>Total de ingresos por servicios financieros y otros, neto</t>
  </si>
  <si>
    <t>Gastos generales y administrativos:</t>
  </si>
  <si>
    <t>Salarios y otros costos del personal</t>
  </si>
  <si>
    <t>Alquileres</t>
  </si>
  <si>
    <t>Impuestos varios</t>
  </si>
  <si>
    <t>Depreciación y amortización</t>
  </si>
  <si>
    <t>Mantenimiento y aseo</t>
  </si>
  <si>
    <t>Honorarios y servicios profesionales</t>
  </si>
  <si>
    <t>Licencia comercial</t>
  </si>
  <si>
    <t>Comunicaciones y servicios públicos</t>
  </si>
  <si>
    <t>Otros gastos</t>
  </si>
  <si>
    <t>Total de gastos generales y administrativos</t>
  </si>
  <si>
    <t xml:space="preserve">Ganancia antes del impuesto sobre la renta </t>
  </si>
  <si>
    <t>Impuesto sobre la renta</t>
  </si>
  <si>
    <t xml:space="preserve">Ganancia neta </t>
  </si>
  <si>
    <t>Estado Consolidado Intermedio Condensado de Utilidad Integral</t>
  </si>
  <si>
    <t>Otras partidas de utilidad integral:</t>
  </si>
  <si>
    <t xml:space="preserve">Partidas que no son reclasificadas al estado consolidado </t>
  </si>
  <si>
    <t>de ganancias o pérdidas:</t>
  </si>
  <si>
    <t xml:space="preserve">Cambios netos en valuación de instrumentos financieros a valor </t>
  </si>
  <si>
    <t>razonable con cambio en otro resultado integral</t>
  </si>
  <si>
    <t>5,13</t>
  </si>
  <si>
    <t>Total de otra utilidad integral, neta</t>
  </si>
  <si>
    <t>Total de utilidad integral</t>
  </si>
  <si>
    <t>Estado Consolidado Intermedio Condensado de Cambios en el Patrimonio</t>
  </si>
  <si>
    <t xml:space="preserve"> Valuación </t>
  </si>
  <si>
    <t>Reserva para</t>
  </si>
  <si>
    <t xml:space="preserve">Capital </t>
  </si>
  <si>
    <t>actuarial</t>
  </si>
  <si>
    <t>valuación de</t>
  </si>
  <si>
    <t>Acciones</t>
  </si>
  <si>
    <t xml:space="preserve">adicional </t>
  </si>
  <si>
    <t xml:space="preserve">Reserva de </t>
  </si>
  <si>
    <t>Otras</t>
  </si>
  <si>
    <t>de beneficios</t>
  </si>
  <si>
    <t>inversiones</t>
  </si>
  <si>
    <t>Utilidades</t>
  </si>
  <si>
    <t>Total</t>
  </si>
  <si>
    <t>comunes</t>
  </si>
  <si>
    <t>pagado</t>
  </si>
  <si>
    <t>capital</t>
  </si>
  <si>
    <t>reservas</t>
  </si>
  <si>
    <t>definidos</t>
  </si>
  <si>
    <t>en valores</t>
  </si>
  <si>
    <t>retenidas</t>
  </si>
  <si>
    <t>de patrimonio</t>
  </si>
  <si>
    <t>Saldo al 31 de diciembre de 2020 (Auditado)</t>
  </si>
  <si>
    <t>Utilidad integral:</t>
  </si>
  <si>
    <t>Ganancia neta del período</t>
  </si>
  <si>
    <t>-</t>
  </si>
  <si>
    <t>Otra utilidad integral:</t>
  </si>
  <si>
    <t xml:space="preserve">Cambios netos en valuación de instrumentos financieros a  </t>
  </si>
  <si>
    <t>valor razonable con cambio en otro resultado integral</t>
  </si>
  <si>
    <t>Valuación actuarial</t>
  </si>
  <si>
    <t>Total de otra utilidad integral</t>
  </si>
  <si>
    <t>Contribuciones y distribuciones al accionista:</t>
  </si>
  <si>
    <t>Impuesto complementario</t>
  </si>
  <si>
    <t>Saldo al 31 de marzo de 2021 (No Auditado)</t>
  </si>
  <si>
    <t>Saldo al 31 de diciembre de 2021 (Auditado)</t>
  </si>
  <si>
    <t xml:space="preserve">   Cambios netos en valuación de instrumentos financieros a </t>
  </si>
  <si>
    <t xml:space="preserve">      valor razonable con cambio en otro resultado integral</t>
  </si>
  <si>
    <t>Contribuciones y distribuciones al accionista</t>
  </si>
  <si>
    <t>Total de contribuciones y distribuciones al accionista</t>
  </si>
  <si>
    <t>Otras transacciones de patrimonio:</t>
  </si>
  <si>
    <t xml:space="preserve">  Traslado de reservas a utilidades retenidas</t>
  </si>
  <si>
    <t xml:space="preserve">  Subsidiaria consolidada</t>
  </si>
  <si>
    <t>Total de otras transacciones de patrimonio</t>
  </si>
  <si>
    <t xml:space="preserve">  Impuesto complementario</t>
  </si>
  <si>
    <t>Total de contribuciones y distribuciones a los accionistas</t>
  </si>
  <si>
    <t>Saldo al 31 de marzo de 2022 (No Auditado)</t>
  </si>
  <si>
    <t>Estado Consolidado Intermedio Condensado de Flujo de Efectivo</t>
  </si>
  <si>
    <t>Actividades de operación</t>
  </si>
  <si>
    <t>Ganancia neta</t>
  </si>
  <si>
    <t xml:space="preserve">Ajustes para conciliar la ganancia neta con el efectivo neto </t>
  </si>
  <si>
    <t xml:space="preserve">     provisto por / utilizado en las actividades de operación:</t>
  </si>
  <si>
    <t xml:space="preserve">     Depreciación y amortización</t>
  </si>
  <si>
    <t xml:space="preserve">     Provisión / liberación de provisión por deterioro en cuentas por cobrar</t>
  </si>
  <si>
    <t xml:space="preserve">     Ingresos por intereses y comisiones</t>
  </si>
  <si>
    <t xml:space="preserve">     Gastos por comisiones</t>
  </si>
  <si>
    <t xml:space="preserve">     Gastos de intereses</t>
  </si>
  <si>
    <t xml:space="preserve">     Impuesto sobre la renta</t>
  </si>
  <si>
    <t xml:space="preserve">   Ganancia neta no realizada en instrumentos financieros </t>
  </si>
  <si>
    <t xml:space="preserve">   Ganancia neta en valores</t>
  </si>
  <si>
    <t xml:space="preserve">   Cambios en activos y pasivos de operación:</t>
  </si>
  <si>
    <t xml:space="preserve">   Compras e intereses de instrumentos financieros a valor razonable con </t>
  </si>
  <si>
    <t xml:space="preserve">   cambios en resultados</t>
  </si>
  <si>
    <t xml:space="preserve">   Venta y redenciones de instrumentos financieros a valor razonable </t>
  </si>
  <si>
    <t xml:space="preserve">   con cambios en resultados</t>
  </si>
  <si>
    <t xml:space="preserve">   Depósitos a plazo fijo con vencimientos originales mayores</t>
  </si>
  <si>
    <t xml:space="preserve">   a tres meses</t>
  </si>
  <si>
    <t xml:space="preserve">   Otros activos</t>
  </si>
  <si>
    <t xml:space="preserve">     Acreedores varios</t>
  </si>
  <si>
    <t xml:space="preserve">   Intereses y comisiones recibidas</t>
  </si>
  <si>
    <t xml:space="preserve">   Intereses pagados</t>
  </si>
  <si>
    <t xml:space="preserve">   Impuesto sobre la renta pagado</t>
  </si>
  <si>
    <t xml:space="preserve">   Comisiones pagadas</t>
  </si>
  <si>
    <t xml:space="preserve">   Dividendos recibidos</t>
  </si>
  <si>
    <t xml:space="preserve"> Efectivo neto provisto por / utilizado en las actividades de operación</t>
  </si>
  <si>
    <t>Actividades de inversión</t>
  </si>
  <si>
    <t xml:space="preserve">   Adiciones de activos intangibles</t>
  </si>
  <si>
    <t xml:space="preserve"> Efectivo neto utilizado en las actividades de inversión</t>
  </si>
  <si>
    <t>Actividades de financiamiento</t>
  </si>
  <si>
    <t xml:space="preserve">   Financiamientos pagados</t>
  </si>
  <si>
    <t xml:space="preserve">   Impuesto complementario </t>
  </si>
  <si>
    <t xml:space="preserve"> Efectivo neto utilizado en las actividades de financiamiento</t>
  </si>
  <si>
    <t>Aumento / disminución neto en el efectivo</t>
  </si>
  <si>
    <t>Efectivo y depósitos en bancos al inicio del período</t>
  </si>
  <si>
    <t>Efectivo y depósitos en bancos al final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</si>
</sst>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\ ;\(#,##0\)"/>
    <numFmt numFmtId="168" formatCode="_(* #,##0_);_(* \(#,##0\);_(* &quot;-&quot;_);_(@_)"/>
    <numFmt numFmtId="169" formatCode="_(* #,##0_);_(* \(#,##0\);_(* &quot;-      &quot;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theme="0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u/>
      <sz val="14"/>
      <name val="Times New Roman"/>
      <family val="1"/>
    </font>
    <font>
      <sz val="14"/>
      <color indexed="8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0" fontId="5" fillId="2" borderId="0" xfId="2" applyFont="1" applyFill="1"/>
    <xf numFmtId="165" fontId="5" fillId="2" borderId="0" xfId="1" applyNumberFormat="1" applyFont="1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0" fillId="2" borderId="1" xfId="0" applyFont="1" applyFill="1" applyBorder="1"/>
    <xf numFmtId="0" fontId="9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 vertical="center"/>
    </xf>
    <xf numFmtId="166" fontId="12" fillId="2" borderId="0" xfId="4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165" fontId="5" fillId="2" borderId="0" xfId="1" applyNumberFormat="1" applyFont="1" applyFill="1" applyBorder="1"/>
    <xf numFmtId="165" fontId="5" fillId="2" borderId="1" xfId="1" applyNumberFormat="1" applyFont="1" applyFill="1" applyBorder="1"/>
    <xf numFmtId="165" fontId="5" fillId="2" borderId="2" xfId="1" applyNumberFormat="1" applyFont="1" applyFill="1" applyBorder="1"/>
    <xf numFmtId="0" fontId="15" fillId="2" borderId="0" xfId="0" applyFont="1" applyFill="1"/>
    <xf numFmtId="165" fontId="5" fillId="2" borderId="0" xfId="1" applyNumberFormat="1" applyFont="1" applyFill="1" applyBorder="1" applyAlignment="1"/>
    <xf numFmtId="165" fontId="5" fillId="2" borderId="0" xfId="1" applyNumberFormat="1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17" fillId="2" borderId="0" xfId="0" applyFont="1" applyFill="1"/>
    <xf numFmtId="0" fontId="9" fillId="2" borderId="0" xfId="2" applyFont="1" applyFill="1"/>
    <xf numFmtId="165" fontId="4" fillId="2" borderId="0" xfId="1" applyNumberFormat="1" applyFont="1" applyFill="1" applyBorder="1" applyAlignment="1">
      <alignment horizontal="center"/>
    </xf>
    <xf numFmtId="0" fontId="5" fillId="2" borderId="0" xfId="5" applyFont="1" applyFill="1"/>
    <xf numFmtId="0" fontId="4" fillId="2" borderId="0" xfId="5" applyFont="1" applyFill="1" applyAlignment="1">
      <alignment horizontal="left"/>
    </xf>
    <xf numFmtId="0" fontId="10" fillId="2" borderId="0" xfId="0" applyFont="1" applyFill="1"/>
    <xf numFmtId="0" fontId="9" fillId="2" borderId="0" xfId="5" applyFont="1" applyFill="1"/>
    <xf numFmtId="0" fontId="4" fillId="2" borderId="0" xfId="5" applyFont="1" applyFill="1"/>
    <xf numFmtId="165" fontId="4" fillId="2" borderId="0" xfId="1" applyNumberFormat="1" applyFont="1" applyFill="1" applyBorder="1"/>
    <xf numFmtId="165" fontId="4" fillId="2" borderId="0" xfId="1" applyNumberFormat="1" applyFont="1" applyFill="1" applyBorder="1" applyAlignment="1"/>
    <xf numFmtId="0" fontId="4" fillId="2" borderId="0" xfId="5" applyFont="1" applyFill="1" applyAlignment="1">
      <alignment horizontal="center"/>
    </xf>
    <xf numFmtId="0" fontId="4" fillId="2" borderId="0" xfId="6" applyFont="1" applyFill="1" applyAlignment="1">
      <alignment horizontal="center"/>
    </xf>
    <xf numFmtId="165" fontId="13" fillId="2" borderId="0" xfId="1" applyNumberFormat="1" applyFont="1" applyFill="1" applyAlignment="1">
      <alignment horizontal="center" wrapText="1"/>
    </xf>
    <xf numFmtId="0" fontId="13" fillId="2" borderId="0" xfId="5" applyFont="1" applyFill="1" applyAlignment="1">
      <alignment horizontal="center" wrapText="1"/>
    </xf>
    <xf numFmtId="167" fontId="17" fillId="2" borderId="0" xfId="2" applyNumberFormat="1" applyFont="1" applyFill="1" applyAlignment="1">
      <alignment horizontal="right"/>
    </xf>
    <xf numFmtId="167" fontId="5" fillId="2" borderId="0" xfId="2" applyNumberFormat="1" applyFont="1" applyFill="1" applyAlignment="1">
      <alignment horizontal="right"/>
    </xf>
    <xf numFmtId="0" fontId="17" fillId="2" borderId="0" xfId="2" applyFont="1" applyFill="1" applyAlignment="1">
      <alignment horizontal="right"/>
    </xf>
    <xf numFmtId="0" fontId="5" fillId="2" borderId="0" xfId="2" quotePrefix="1" applyFont="1" applyFill="1" applyAlignment="1">
      <alignment horizontal="left"/>
    </xf>
    <xf numFmtId="168" fontId="5" fillId="2" borderId="0" xfId="0" applyNumberFormat="1" applyFont="1" applyFill="1" applyAlignment="1">
      <alignment horizontal="right"/>
    </xf>
    <xf numFmtId="167" fontId="5" fillId="2" borderId="1" xfId="2" applyNumberFormat="1" applyFont="1" applyFill="1" applyBorder="1" applyAlignment="1">
      <alignment horizontal="right"/>
    </xf>
    <xf numFmtId="165" fontId="5" fillId="2" borderId="0" xfId="1" applyNumberFormat="1" applyFont="1" applyFill="1" applyAlignment="1"/>
    <xf numFmtId="167" fontId="5" fillId="2" borderId="0" xfId="2" applyNumberFormat="1" applyFont="1" applyFill="1" applyAlignment="1">
      <alignment horizontal="right" shrinkToFit="1"/>
    </xf>
    <xf numFmtId="0" fontId="18" fillId="2" borderId="0" xfId="2" applyFont="1" applyFill="1"/>
    <xf numFmtId="167" fontId="5" fillId="2" borderId="2" xfId="2" applyNumberFormat="1" applyFont="1" applyFill="1" applyBorder="1" applyAlignment="1">
      <alignment horizontal="right" shrinkToFit="1"/>
    </xf>
    <xf numFmtId="167" fontId="5" fillId="2" borderId="2" xfId="2" applyNumberFormat="1" applyFont="1" applyFill="1" applyBorder="1" applyAlignment="1">
      <alignment horizontal="right"/>
    </xf>
    <xf numFmtId="167" fontId="17" fillId="2" borderId="1" xfId="2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0" fontId="5" fillId="2" borderId="0" xfId="2" applyFont="1" applyFill="1" applyAlignment="1">
      <alignment horizontal="right"/>
    </xf>
    <xf numFmtId="167" fontId="5" fillId="2" borderId="0" xfId="2" applyNumberFormat="1" applyFont="1" applyFill="1"/>
    <xf numFmtId="168" fontId="5" fillId="2" borderId="1" xfId="0" applyNumberFormat="1" applyFont="1" applyFill="1" applyBorder="1" applyAlignment="1">
      <alignment horizontal="right"/>
    </xf>
    <xf numFmtId="165" fontId="5" fillId="2" borderId="4" xfId="1" applyNumberFormat="1" applyFont="1" applyFill="1" applyBorder="1" applyAlignment="1">
      <alignment horizontal="right"/>
    </xf>
    <xf numFmtId="0" fontId="5" fillId="2" borderId="0" xfId="0" quotePrefix="1" applyFont="1" applyFill="1" applyAlignment="1">
      <alignment horizontal="left"/>
    </xf>
    <xf numFmtId="169" fontId="5" fillId="2" borderId="0" xfId="0" applyNumberFormat="1" applyFont="1" applyFill="1" applyAlignment="1">
      <alignment horizontal="center"/>
    </xf>
    <xf numFmtId="169" fontId="5" fillId="2" borderId="1" xfId="7" applyNumberFormat="1" applyFont="1" applyFill="1" applyBorder="1"/>
    <xf numFmtId="169" fontId="5" fillId="2" borderId="0" xfId="0" applyNumberFormat="1" applyFont="1" applyFill="1"/>
    <xf numFmtId="169" fontId="5" fillId="2" borderId="0" xfId="0" applyNumberFormat="1" applyFont="1" applyFill="1" applyAlignment="1">
      <alignment horizontal="right"/>
    </xf>
    <xf numFmtId="37" fontId="5" fillId="2" borderId="0" xfId="0" applyNumberFormat="1" applyFont="1" applyFill="1"/>
    <xf numFmtId="0" fontId="0" fillId="2" borderId="0" xfId="0" applyFill="1"/>
    <xf numFmtId="169" fontId="5" fillId="2" borderId="1" xfId="7" applyNumberFormat="1" applyFont="1" applyFill="1" applyBorder="1" applyAlignment="1">
      <alignment horizontal="right"/>
    </xf>
    <xf numFmtId="169" fontId="5" fillId="2" borderId="4" xfId="0" applyNumberFormat="1" applyFont="1" applyFill="1" applyBorder="1"/>
    <xf numFmtId="37" fontId="5" fillId="2" borderId="0" xfId="0" applyNumberFormat="1" applyFont="1" applyFill="1" applyAlignment="1">
      <alignment horizontal="right"/>
    </xf>
    <xf numFmtId="0" fontId="9" fillId="2" borderId="0" xfId="8" applyFont="1" applyFill="1" applyAlignment="1">
      <alignment horizontal="left" wrapText="1"/>
    </xf>
    <xf numFmtId="0" fontId="9" fillId="2" borderId="0" xfId="8" applyFont="1" applyFill="1" applyAlignment="1">
      <alignment vertical="top" wrapText="1"/>
    </xf>
    <xf numFmtId="0" fontId="5" fillId="2" borderId="0" xfId="8" applyFont="1" applyFill="1"/>
    <xf numFmtId="0" fontId="8" fillId="2" borderId="0" xfId="8" applyFont="1" applyFill="1" applyAlignment="1">
      <alignment horizontal="center" vertical="top" wrapText="1"/>
    </xf>
    <xf numFmtId="165" fontId="8" fillId="2" borderId="0" xfId="9" applyNumberFormat="1" applyFont="1" applyFill="1" applyAlignment="1">
      <alignment horizontal="left"/>
    </xf>
    <xf numFmtId="0" fontId="8" fillId="2" borderId="0" xfId="8" applyFont="1" applyFill="1" applyAlignment="1">
      <alignment vertical="top" wrapText="1"/>
    </xf>
    <xf numFmtId="0" fontId="5" fillId="2" borderId="0" xfId="8" applyFont="1" applyFill="1" applyAlignment="1">
      <alignment horizontal="center" vertical="top" wrapText="1"/>
    </xf>
    <xf numFmtId="0" fontId="4" fillId="2" borderId="0" xfId="8" applyFont="1" applyFill="1" applyAlignment="1">
      <alignment vertical="top" wrapText="1"/>
    </xf>
    <xf numFmtId="0" fontId="5" fillId="2" borderId="0" xfId="8" applyFont="1" applyFill="1" applyAlignment="1">
      <alignment horizontal="left"/>
    </xf>
    <xf numFmtId="0" fontId="9" fillId="2" borderId="0" xfId="8" applyFont="1" applyFill="1" applyAlignment="1">
      <alignment horizontal="center" vertical="top" wrapText="1"/>
    </xf>
    <xf numFmtId="0" fontId="9" fillId="2" borderId="0" xfId="8" applyFont="1" applyFill="1" applyAlignment="1">
      <alignment horizontal="center"/>
    </xf>
    <xf numFmtId="0" fontId="9" fillId="2" borderId="0" xfId="8" applyFont="1" applyFill="1" applyAlignment="1">
      <alignment horizontal="center" wrapText="1"/>
    </xf>
    <xf numFmtId="0" fontId="9" fillId="2" borderId="1" xfId="8" applyFont="1" applyFill="1" applyBorder="1" applyAlignment="1">
      <alignment horizontal="center"/>
    </xf>
    <xf numFmtId="0" fontId="19" fillId="2" borderId="0" xfId="8" applyFont="1" applyFill="1" applyAlignment="1">
      <alignment horizontal="center"/>
    </xf>
    <xf numFmtId="165" fontId="8" fillId="2" borderId="0" xfId="9" applyNumberFormat="1" applyFont="1" applyFill="1" applyBorder="1" applyAlignment="1"/>
    <xf numFmtId="165" fontId="20" fillId="2" borderId="0" xfId="10" applyNumberFormat="1" applyFont="1" applyFill="1" applyBorder="1" applyAlignment="1">
      <alignment horizontal="center" wrapText="1"/>
    </xf>
    <xf numFmtId="165" fontId="8" fillId="2" borderId="0" xfId="9" applyNumberFormat="1" applyFont="1" applyFill="1" applyBorder="1" applyAlignment="1">
      <alignment horizontal="center"/>
    </xf>
    <xf numFmtId="165" fontId="8" fillId="2" borderId="0" xfId="9" applyNumberFormat="1" applyFont="1" applyFill="1" applyAlignment="1">
      <alignment horizontal="right"/>
    </xf>
    <xf numFmtId="165" fontId="8" fillId="2" borderId="0" xfId="9" applyNumberFormat="1" applyFont="1" applyFill="1" applyBorder="1" applyAlignment="1">
      <alignment horizontal="left"/>
    </xf>
    <xf numFmtId="165" fontId="8" fillId="2" borderId="0" xfId="9" applyNumberFormat="1" applyFont="1" applyFill="1" applyBorder="1" applyAlignment="1">
      <alignment horizontal="right"/>
    </xf>
    <xf numFmtId="0" fontId="8" fillId="2" borderId="0" xfId="8" applyFont="1" applyFill="1" applyAlignment="1">
      <alignment horizontal="left" vertical="top" wrapText="1" indent="1"/>
    </xf>
    <xf numFmtId="165" fontId="20" fillId="2" borderId="0" xfId="10" applyNumberFormat="1" applyFont="1" applyFill="1" applyBorder="1" applyAlignment="1">
      <alignment horizontal="right" wrapText="1"/>
    </xf>
    <xf numFmtId="0" fontId="8" fillId="2" borderId="0" xfId="8" applyFont="1" applyFill="1" applyAlignment="1">
      <alignment horizontal="left" vertical="top" wrapText="1"/>
    </xf>
    <xf numFmtId="0" fontId="8" fillId="2" borderId="0" xfId="8" applyFont="1" applyFill="1" applyAlignment="1">
      <alignment horizontal="left" vertical="top" wrapText="1" indent="2"/>
    </xf>
    <xf numFmtId="165" fontId="20" fillId="2" borderId="1" xfId="10" applyNumberFormat="1" applyFont="1" applyFill="1" applyBorder="1" applyAlignment="1">
      <alignment horizontal="right" wrapText="1"/>
    </xf>
    <xf numFmtId="165" fontId="20" fillId="2" borderId="1" xfId="10" applyNumberFormat="1" applyFont="1" applyFill="1" applyBorder="1" applyAlignment="1">
      <alignment horizontal="center" wrapText="1"/>
    </xf>
    <xf numFmtId="165" fontId="8" fillId="2" borderId="1" xfId="9" applyNumberFormat="1" applyFont="1" applyFill="1" applyBorder="1" applyAlignment="1">
      <alignment horizontal="center"/>
    </xf>
    <xf numFmtId="165" fontId="8" fillId="2" borderId="0" xfId="10" applyNumberFormat="1" applyFont="1" applyFill="1" applyBorder="1" applyAlignment="1">
      <alignment horizontal="center" wrapText="1"/>
    </xf>
    <xf numFmtId="0" fontId="9" fillId="2" borderId="0" xfId="8" applyFont="1" applyFill="1" applyAlignment="1">
      <alignment horizontal="left"/>
    </xf>
    <xf numFmtId="0" fontId="8" fillId="2" borderId="0" xfId="8" applyFont="1" applyFill="1"/>
    <xf numFmtId="165" fontId="20" fillId="2" borderId="0" xfId="10" applyNumberFormat="1" applyFont="1" applyFill="1" applyBorder="1" applyAlignment="1">
      <alignment wrapText="1"/>
    </xf>
    <xf numFmtId="0" fontId="5" fillId="2" borderId="0" xfId="8" applyFont="1" applyFill="1" applyAlignment="1">
      <alignment vertical="top" wrapText="1"/>
    </xf>
    <xf numFmtId="168" fontId="8" fillId="2" borderId="0" xfId="9" applyNumberFormat="1" applyFont="1" applyFill="1" applyBorder="1" applyAlignment="1"/>
    <xf numFmtId="165" fontId="21" fillId="2" borderId="0" xfId="9" applyNumberFormat="1" applyFont="1" applyFill="1" applyBorder="1" applyAlignment="1"/>
    <xf numFmtId="165" fontId="8" fillId="2" borderId="0" xfId="9" applyNumberFormat="1" applyFont="1" applyFill="1" applyBorder="1" applyAlignment="1">
      <alignment horizontal="left" wrapText="1"/>
    </xf>
    <xf numFmtId="165" fontId="20" fillId="2" borderId="2" xfId="10" applyNumberFormat="1" applyFont="1" applyFill="1" applyBorder="1" applyAlignment="1">
      <alignment horizontal="center" wrapText="1"/>
    </xf>
    <xf numFmtId="165" fontId="8" fillId="2" borderId="2" xfId="9" applyNumberFormat="1" applyFont="1" applyFill="1" applyBorder="1" applyAlignment="1">
      <alignment horizontal="left" wrapText="1"/>
    </xf>
    <xf numFmtId="165" fontId="8" fillId="2" borderId="2" xfId="9" applyNumberFormat="1" applyFont="1" applyFill="1" applyBorder="1" applyAlignment="1">
      <alignment wrapText="1"/>
    </xf>
    <xf numFmtId="165" fontId="20" fillId="2" borderId="1" xfId="10" applyNumberFormat="1" applyFont="1" applyFill="1" applyBorder="1" applyAlignment="1">
      <alignment horizontal="left" wrapText="1"/>
    </xf>
    <xf numFmtId="165" fontId="8" fillId="2" borderId="0" xfId="9" applyNumberFormat="1" applyFont="1" applyFill="1" applyBorder="1" applyAlignment="1">
      <alignment wrapText="1"/>
    </xf>
    <xf numFmtId="165" fontId="20" fillId="2" borderId="0" xfId="10" applyNumberFormat="1" applyFont="1" applyFill="1" applyBorder="1" applyAlignment="1">
      <alignment horizontal="left" wrapText="1"/>
    </xf>
    <xf numFmtId="165" fontId="8" fillId="2" borderId="0" xfId="9" applyNumberFormat="1" applyFont="1" applyFill="1" applyBorder="1" applyAlignment="1">
      <alignment horizontal="right" wrapText="1" indent="1"/>
    </xf>
    <xf numFmtId="165" fontId="8" fillId="2" borderId="0" xfId="9" applyNumberFormat="1" applyFont="1" applyFill="1" applyBorder="1" applyAlignment="1">
      <alignment horizontal="center" wrapText="1"/>
    </xf>
    <xf numFmtId="165" fontId="20" fillId="2" borderId="5" xfId="10" applyNumberFormat="1" applyFont="1" applyFill="1" applyBorder="1" applyAlignment="1">
      <alignment horizontal="center" wrapText="1"/>
    </xf>
    <xf numFmtId="165" fontId="8" fillId="2" borderId="4" xfId="9" applyNumberFormat="1" applyFont="1" applyFill="1" applyBorder="1" applyAlignment="1">
      <alignment horizontal="center" wrapText="1"/>
    </xf>
    <xf numFmtId="165" fontId="20" fillId="2" borderId="3" xfId="10" applyNumberFormat="1" applyFont="1" applyFill="1" applyBorder="1" applyAlignment="1">
      <alignment horizontal="center" wrapText="1"/>
    </xf>
    <xf numFmtId="165" fontId="8" fillId="2" borderId="6" xfId="9" applyNumberFormat="1" applyFont="1" applyFill="1" applyBorder="1" applyAlignment="1"/>
    <xf numFmtId="165" fontId="8" fillId="2" borderId="4" xfId="9" applyNumberFormat="1" applyFont="1" applyFill="1" applyBorder="1" applyAlignment="1">
      <alignment horizontal="left" wrapText="1"/>
    </xf>
    <xf numFmtId="165" fontId="20" fillId="2" borderId="4" xfId="10" applyNumberFormat="1" applyFont="1" applyFill="1" applyBorder="1" applyAlignment="1">
      <alignment horizontal="left" wrapText="1"/>
    </xf>
    <xf numFmtId="0" fontId="22" fillId="2" borderId="0" xfId="8" applyFont="1" applyFill="1"/>
    <xf numFmtId="165" fontId="8" fillId="2" borderId="0" xfId="9" quotePrefix="1" applyNumberFormat="1" applyFont="1" applyFill="1" applyBorder="1" applyAlignment="1">
      <alignment horizontal="left"/>
    </xf>
    <xf numFmtId="165" fontId="8" fillId="2" borderId="0" xfId="1" applyNumberFormat="1" applyFont="1" applyFill="1" applyAlignment="1">
      <alignment horizontal="left"/>
    </xf>
    <xf numFmtId="165" fontId="8" fillId="2" borderId="0" xfId="1" quotePrefix="1" applyNumberFormat="1" applyFont="1" applyFill="1" applyBorder="1" applyAlignment="1">
      <alignment horizontal="left"/>
    </xf>
    <xf numFmtId="165" fontId="8" fillId="2" borderId="0" xfId="1" applyNumberFormat="1" applyFont="1" applyFill="1" applyAlignment="1">
      <alignment horizontal="right"/>
    </xf>
    <xf numFmtId="165" fontId="8" fillId="2" borderId="0" xfId="1" applyNumberFormat="1" applyFont="1" applyFill="1" applyBorder="1" applyAlignment="1">
      <alignment horizontal="left"/>
    </xf>
    <xf numFmtId="165" fontId="8" fillId="2" borderId="0" xfId="1" applyNumberFormat="1" applyFont="1" applyFill="1" applyAlignment="1"/>
    <xf numFmtId="0" fontId="4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165" fontId="5" fillId="2" borderId="0" xfId="2" applyNumberFormat="1" applyFont="1" applyFill="1"/>
    <xf numFmtId="165" fontId="17" fillId="2" borderId="0" xfId="2" applyNumberFormat="1" applyFont="1" applyFill="1"/>
    <xf numFmtId="41" fontId="5" fillId="2" borderId="0" xfId="1" applyNumberFormat="1" applyFont="1" applyFill="1" applyBorder="1" applyAlignment="1"/>
    <xf numFmtId="165" fontId="5" fillId="2" borderId="0" xfId="0" applyNumberFormat="1" applyFont="1" applyFill="1" applyAlignment="1">
      <alignment horizontal="right"/>
    </xf>
    <xf numFmtId="165" fontId="5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right"/>
    </xf>
    <xf numFmtId="165" fontId="17" fillId="2" borderId="1" xfId="1" applyNumberFormat="1" applyFont="1" applyFill="1" applyBorder="1" applyAlignment="1">
      <alignment horizontal="right"/>
    </xf>
    <xf numFmtId="3" fontId="5" fillId="2" borderId="0" xfId="2" applyNumberFormat="1" applyFont="1" applyFill="1" applyAlignment="1">
      <alignment horizontal="center"/>
    </xf>
    <xf numFmtId="165" fontId="17" fillId="2" borderId="0" xfId="1" applyNumberFormat="1" applyFont="1" applyFill="1" applyBorder="1" applyAlignment="1">
      <alignment horizontal="right"/>
    </xf>
    <xf numFmtId="165" fontId="17" fillId="2" borderId="0" xfId="1" applyNumberFormat="1" applyFont="1" applyFill="1" applyBorder="1"/>
    <xf numFmtId="165" fontId="25" fillId="2" borderId="0" xfId="2" applyNumberFormat="1" applyFont="1" applyFill="1"/>
    <xf numFmtId="43" fontId="5" fillId="2" borderId="0" xfId="1" applyFont="1" applyFill="1"/>
    <xf numFmtId="165" fontId="5" fillId="2" borderId="3" xfId="1" applyNumberFormat="1" applyFont="1" applyFill="1" applyBorder="1" applyAlignment="1"/>
    <xf numFmtId="165" fontId="4" fillId="2" borderId="0" xfId="1" applyNumberFormat="1" applyFont="1" applyFill="1" applyBorder="1" applyAlignment="1">
      <alignment horizontal="left"/>
    </xf>
    <xf numFmtId="165" fontId="23" fillId="2" borderId="0" xfId="1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indent="1"/>
    </xf>
    <xf numFmtId="41" fontId="5" fillId="2" borderId="0" xfId="1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indent="2"/>
    </xf>
    <xf numFmtId="165" fontId="5" fillId="2" borderId="0" xfId="2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right"/>
    </xf>
    <xf numFmtId="165" fontId="23" fillId="2" borderId="0" xfId="2" applyNumberFormat="1" applyFont="1" applyFill="1" applyAlignment="1">
      <alignment horizontal="right"/>
    </xf>
    <xf numFmtId="165" fontId="23" fillId="2" borderId="1" xfId="1" applyNumberFormat="1" applyFont="1" applyFill="1" applyBorder="1" applyAlignment="1">
      <alignment horizontal="right"/>
    </xf>
    <xf numFmtId="165" fontId="24" fillId="2" borderId="0" xfId="1" applyNumberFormat="1" applyFont="1" applyFill="1" applyBorder="1" applyAlignment="1">
      <alignment horizontal="right"/>
    </xf>
    <xf numFmtId="165" fontId="17" fillId="2" borderId="0" xfId="10" applyNumberFormat="1" applyFont="1" applyFill="1" applyBorder="1" applyAlignment="1">
      <alignment horizontal="right" wrapText="1"/>
    </xf>
    <xf numFmtId="165" fontId="5" fillId="2" borderId="3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</cellXfs>
  <cellStyles count="11">
    <cellStyle name="Millares" xfId="1" builtinId="3"/>
    <cellStyle name="Millares 2" xfId="10" xr:uid="{29AED6AD-4C76-4A6A-8C61-932A141E86FD}"/>
    <cellStyle name="Millares 2 2 2 8" xfId="4" xr:uid="{68F53C54-9C2C-47EA-A79A-A3C3FA1B7B75}"/>
    <cellStyle name="Millares 4 2" xfId="9" xr:uid="{CFE3F47B-1531-45D9-9891-DCAB7173F99F}"/>
    <cellStyle name="Normal" xfId="0" builtinId="0"/>
    <cellStyle name="Normal 2 2" xfId="8" xr:uid="{44B560C8-E359-490C-A670-F32F0864971D}"/>
    <cellStyle name="Normal 2 2 2" xfId="3" xr:uid="{2A32848F-F25F-4194-AB1C-32B090CF8AA3}"/>
    <cellStyle name="Normal 252" xfId="6" xr:uid="{DB2299E9-B31D-407E-AC92-1C0A2A80E350}"/>
    <cellStyle name="Normal 4" xfId="5" xr:uid="{CD19BF1F-1FE3-46F9-BDD9-363488FC7276}"/>
    <cellStyle name="Normal_01-Fs11 Marzo2011 HSBC Bank y Subs- CNV BVP" xfId="7" xr:uid="{3ED36BB1-EA31-4E8A-AB4E-9835F2438033}"/>
    <cellStyle name="Normal_FORMATO DE INFORMES PBI JUN 07-AUDITADOS KPMG" xfId="2" xr:uid="{5F1D1705-48EE-497F-9101-8CC44CE03D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IRECCION%20DE%20CONTABILIDAD_NE\Definiciones%20Contables\EEFF\2022\03%20-%20Marzo%202022\DIVERSOS\EEFF%20SUBSIDIARIAS\VALORES%20BANISTMO\6.%20Papeles%20de%20Trabajo%20Mar22\C000%20Balances%20-%20EF%20Valores%20Mar2022%20WP%20V2Lu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"/>
      <sheetName val="Consolidado"/>
      <sheetName val="Bancos Loc-Ext"/>
      <sheetName val="Estado de situación financiera"/>
      <sheetName val="Consolidado smv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Anexo-22"/>
      <sheetName val="Anexo 37"/>
      <sheetName val="Anexo 27"/>
      <sheetName val="compras y ventas"/>
      <sheetName val="MOV.INVER"/>
      <sheetName val="Hoja2"/>
    </sheetNames>
    <sheetDataSet>
      <sheetData sheetId="0"/>
      <sheetData sheetId="1"/>
      <sheetData sheetId="2"/>
      <sheetData sheetId="3">
        <row r="6">
          <cell r="A6" t="str">
            <v>(Cifras en balboas)</v>
          </cell>
        </row>
        <row r="8">
          <cell r="I8" t="str">
            <v>31 de marzo</v>
          </cell>
          <cell r="K8" t="str">
            <v>31 de diciembre</v>
          </cell>
        </row>
        <row r="10">
          <cell r="I10" t="str">
            <v>(No Auditado)</v>
          </cell>
        </row>
      </sheetData>
      <sheetData sheetId="4"/>
      <sheetData sheetId="5">
        <row r="5">
          <cell r="A5" t="str">
            <v>Por el período de tres meses terminados el 31 de marzo de 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Francisco Alvarez Lopez" id="{4DC5EB0F-D7D7-46FB-9596-94993A0B1A87}" userId="S::luis.alvarez@banistmo.com::78c77c60-9026-4da7-96d7-c624e356bb9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8" dT="2022-03-21T19:20:55.92" personId="{4DC5EB0F-D7D7-46FB-9596-94993A0B1A87}" id="{6E706E6B-8928-4794-AF4C-AFC37B9F92D9}">
    <text>Estar pendeinte si hay que cambiar la nomenclatura cuando se actualicen las cifras.</text>
  </threadedComment>
  <threadedComment ref="A42" dT="2022-03-21T19:22:20.27" personId="{4DC5EB0F-D7D7-46FB-9596-94993A0B1A87}" id="{8F2FE819-0B8B-4231-94E7-76796203A931}">
    <text>Estar pendeinte si hay que cambiar la nomenclatura cuando se actualicen las cifras.</text>
  </threadedComment>
  <threadedComment ref="A47" dT="2022-03-21T19:22:27.05" personId="{4DC5EB0F-D7D7-46FB-9596-94993A0B1A87}" id="{83D45E8F-3623-4844-A484-5D497B1F1E0D}">
    <text>Estar pendeinte si hay que cambiar la nomenclatura cuando se actualicen las cifras.</text>
  </threadedComment>
  <threadedComment ref="A49" dT="2022-03-21T19:22:34.65" personId="{4DC5EB0F-D7D7-46FB-9596-94993A0B1A87}" id="{F490EF16-0888-429C-8B8D-B44BCF2BE38E}">
    <text>Estar pendeinte si hay que cambiar la nomenclatura cuando se actualicen las cifras.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CADA-F0BC-428A-B216-0F1BB3A4877B}">
  <dimension ref="A1:AI160"/>
  <sheetViews>
    <sheetView tabSelected="1" topLeftCell="A20" zoomScale="70" zoomScaleNormal="70" workbookViewId="0">
      <selection activeCell="L35" sqref="L35"/>
    </sheetView>
  </sheetViews>
  <sheetFormatPr baseColWidth="10" defaultRowHeight="14.5"/>
  <cols>
    <col min="1" max="3" width="2.26953125" customWidth="1"/>
    <col min="4" max="4" width="3.7265625" customWidth="1"/>
    <col min="5" max="5" width="5" customWidth="1"/>
    <col min="6" max="6" width="4.26953125" customWidth="1"/>
    <col min="7" max="7" width="22.81640625" customWidth="1"/>
    <col min="8" max="8" width="18" customWidth="1"/>
    <col min="9" max="9" width="20" customWidth="1"/>
    <col min="10" max="10" width="2.81640625" customWidth="1"/>
    <col min="11" max="11" width="16.1796875" bestFit="1" customWidth="1"/>
  </cols>
  <sheetData>
    <row r="1" spans="1:34" ht="18">
      <c r="A1" s="1" t="s">
        <v>0</v>
      </c>
      <c r="B1" s="2"/>
      <c r="C1" s="3"/>
      <c r="D1" s="5"/>
      <c r="E1" s="4"/>
      <c r="F1" s="4"/>
      <c r="G1" s="4"/>
      <c r="H1" s="5"/>
      <c r="I1" s="4"/>
      <c r="J1" s="5"/>
      <c r="K1" s="4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</row>
    <row r="2" spans="1:34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</row>
    <row r="3" spans="1:34" ht="18">
      <c r="A3" s="9"/>
      <c r="B3" s="10"/>
      <c r="C3" s="10"/>
      <c r="D3" s="10"/>
      <c r="E3" s="10"/>
      <c r="F3" s="10"/>
      <c r="G3" s="10"/>
      <c r="H3" s="11"/>
      <c r="I3" s="10"/>
      <c r="J3" s="10"/>
      <c r="K3" s="10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4" spans="1:34" ht="18">
      <c r="A4" s="1" t="s">
        <v>2</v>
      </c>
      <c r="B4" s="9"/>
      <c r="C4" s="10"/>
      <c r="D4" s="10"/>
      <c r="E4" s="10"/>
      <c r="F4" s="10"/>
      <c r="G4" s="10"/>
      <c r="H4" s="11"/>
      <c r="I4" s="10"/>
      <c r="J4" s="10"/>
      <c r="K4" s="10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</row>
    <row r="5" spans="1:34" ht="18">
      <c r="A5" s="1" t="s">
        <v>3</v>
      </c>
      <c r="B5" s="12"/>
      <c r="C5" s="13"/>
      <c r="D5" s="13"/>
      <c r="E5" s="13"/>
      <c r="F5" s="13"/>
      <c r="G5" s="13"/>
      <c r="H5" s="14"/>
      <c r="I5" s="13"/>
      <c r="J5" s="13"/>
      <c r="K5" s="13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</row>
    <row r="6" spans="1:34" ht="17.5">
      <c r="A6" s="15" t="s">
        <v>4</v>
      </c>
      <c r="B6" s="16"/>
      <c r="C6" s="17"/>
      <c r="D6" s="17"/>
      <c r="E6" s="17"/>
      <c r="F6" s="17"/>
      <c r="G6" s="17"/>
      <c r="H6" s="18"/>
      <c r="I6" s="17"/>
      <c r="J6" s="17"/>
      <c r="K6" s="17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</row>
    <row r="7" spans="1:34" ht="15.5">
      <c r="A7" s="10"/>
      <c r="B7" s="10"/>
      <c r="C7" s="10"/>
      <c r="D7" s="10"/>
      <c r="E7" s="10"/>
      <c r="F7" s="10"/>
      <c r="G7" s="10"/>
      <c r="H7" s="11"/>
      <c r="I7" s="10"/>
      <c r="J7" s="10"/>
      <c r="K7" s="10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4" ht="15.5">
      <c r="A8" s="10"/>
      <c r="B8" s="10"/>
      <c r="C8" s="10"/>
      <c r="D8" s="10"/>
      <c r="E8" s="10"/>
      <c r="F8" s="10"/>
      <c r="G8" s="10"/>
      <c r="H8" s="11"/>
      <c r="I8" s="19" t="s">
        <v>5</v>
      </c>
      <c r="J8" s="19"/>
      <c r="K8" s="19" t="s">
        <v>6</v>
      </c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4" ht="15.5">
      <c r="A9" s="10"/>
      <c r="B9" s="10"/>
      <c r="C9" s="10"/>
      <c r="D9" s="10"/>
      <c r="E9" s="10"/>
      <c r="F9" s="10"/>
      <c r="G9" s="10"/>
      <c r="H9" s="14" t="s">
        <v>7</v>
      </c>
      <c r="I9" s="20">
        <v>2022</v>
      </c>
      <c r="J9" s="21"/>
      <c r="K9" s="20">
        <v>2021</v>
      </c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4" ht="15.5">
      <c r="A10" s="10"/>
      <c r="B10" s="10"/>
      <c r="C10" s="10"/>
      <c r="D10" s="10"/>
      <c r="E10" s="10"/>
      <c r="F10" s="10"/>
      <c r="G10" s="10"/>
      <c r="H10" s="14"/>
      <c r="I10" s="20" t="s">
        <v>8</v>
      </c>
      <c r="J10" s="21"/>
      <c r="K10" s="20" t="s">
        <v>9</v>
      </c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</row>
    <row r="11" spans="1:34" ht="15.5">
      <c r="A11" s="13" t="s">
        <v>10</v>
      </c>
      <c r="B11" s="10"/>
      <c r="C11" s="10"/>
      <c r="D11" s="10"/>
      <c r="E11" s="10"/>
      <c r="F11" s="10"/>
      <c r="G11" s="10"/>
      <c r="H11" s="22"/>
      <c r="I11" s="23"/>
      <c r="J11" s="22"/>
      <c r="K11" s="23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4" ht="15.5">
      <c r="A12" s="10" t="s">
        <v>11</v>
      </c>
      <c r="B12" s="10"/>
      <c r="C12" s="10"/>
      <c r="D12" s="10"/>
      <c r="E12" s="10"/>
      <c r="F12" s="10"/>
      <c r="G12" s="10"/>
      <c r="H12" s="24"/>
      <c r="I12" s="25"/>
      <c r="J12" s="22"/>
      <c r="K12" s="23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ht="15.5">
      <c r="A13" s="10"/>
      <c r="B13" s="10" t="s">
        <v>12</v>
      </c>
      <c r="C13" s="10"/>
      <c r="D13" s="10"/>
      <c r="E13" s="10"/>
      <c r="F13" s="10"/>
      <c r="G13" s="10"/>
      <c r="H13" s="10"/>
      <c r="I13" s="26">
        <v>9920630</v>
      </c>
      <c r="J13" s="26"/>
      <c r="K13" s="26">
        <v>5665604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4" ht="15.5">
      <c r="A14" s="10"/>
      <c r="B14" s="10" t="s">
        <v>13</v>
      </c>
      <c r="C14" s="10"/>
      <c r="D14" s="10"/>
      <c r="E14" s="10"/>
      <c r="F14" s="10"/>
      <c r="G14" s="10"/>
      <c r="H14" s="10"/>
      <c r="I14" s="26">
        <v>18094623</v>
      </c>
      <c r="J14" s="26"/>
      <c r="K14" s="27">
        <v>20701489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</row>
    <row r="15" spans="1:34" ht="15.5">
      <c r="A15" s="10" t="s">
        <v>14</v>
      </c>
      <c r="B15" s="10"/>
      <c r="C15" s="10"/>
      <c r="D15" s="10"/>
      <c r="E15" s="10"/>
      <c r="F15" s="10"/>
      <c r="G15" s="10"/>
      <c r="H15" s="11" t="s">
        <v>15</v>
      </c>
      <c r="I15" s="28">
        <v>28015253</v>
      </c>
      <c r="J15" s="26"/>
      <c r="K15" s="28">
        <v>26367093</v>
      </c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</row>
    <row r="16" spans="1:34" ht="15.5">
      <c r="A16" s="10"/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</row>
    <row r="17" spans="1:34" ht="15.5">
      <c r="A17" s="10" t="s">
        <v>16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</row>
    <row r="18" spans="1:34" ht="15.5">
      <c r="A18" s="10"/>
      <c r="B18" s="10" t="s">
        <v>17</v>
      </c>
      <c r="C18" s="10"/>
      <c r="D18" s="10"/>
      <c r="E18" s="10"/>
      <c r="F18" s="10"/>
      <c r="G18" s="10"/>
      <c r="H18" s="11"/>
      <c r="I18" s="10"/>
      <c r="J18" s="10"/>
      <c r="K18" s="10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</row>
    <row r="19" spans="1:34" ht="15.5">
      <c r="A19" s="10"/>
      <c r="B19" s="10"/>
      <c r="C19" s="10" t="s">
        <v>18</v>
      </c>
      <c r="D19" s="10"/>
      <c r="E19" s="10"/>
      <c r="F19" s="10"/>
      <c r="G19" s="10"/>
      <c r="H19" s="11" t="s">
        <v>19</v>
      </c>
      <c r="I19" s="26">
        <v>18411484</v>
      </c>
      <c r="J19" s="26"/>
      <c r="K19" s="26">
        <v>20138127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</row>
    <row r="20" spans="1:34" ht="15.5">
      <c r="A20" s="10"/>
      <c r="B20" s="10" t="s">
        <v>20</v>
      </c>
      <c r="C20" s="10"/>
      <c r="D20" s="10"/>
      <c r="E20" s="10"/>
      <c r="F20" s="10"/>
      <c r="G20" s="10"/>
      <c r="H20" s="11"/>
      <c r="I20" s="26"/>
      <c r="J20" s="26"/>
      <c r="K20" s="26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</row>
    <row r="21" spans="1:34" ht="15.5">
      <c r="A21" s="10"/>
      <c r="B21" s="10"/>
      <c r="C21" s="10" t="s">
        <v>21</v>
      </c>
      <c r="D21" s="10"/>
      <c r="E21" s="10"/>
      <c r="F21" s="10"/>
      <c r="G21" s="10"/>
      <c r="H21" s="11" t="s">
        <v>19</v>
      </c>
      <c r="I21" s="27">
        <v>234420</v>
      </c>
      <c r="J21" s="26"/>
      <c r="K21" s="27">
        <v>228300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4" ht="15.5">
      <c r="A22" s="10"/>
      <c r="B22" s="10"/>
      <c r="C22" s="10"/>
      <c r="D22" s="10"/>
      <c r="E22" s="10"/>
      <c r="F22" s="10"/>
      <c r="G22" s="10"/>
      <c r="H22" s="11"/>
      <c r="I22" s="28">
        <v>18645904</v>
      </c>
      <c r="J22" s="26"/>
      <c r="K22" s="28">
        <v>20366427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</row>
    <row r="23" spans="1:34" ht="15.5">
      <c r="A23" s="10"/>
      <c r="B23" s="10"/>
      <c r="C23" s="10"/>
      <c r="D23" s="10"/>
      <c r="E23" s="10"/>
      <c r="F23" s="10"/>
      <c r="G23" s="10"/>
      <c r="H23" s="11"/>
      <c r="I23" s="10"/>
      <c r="J23" s="29">
        <v>2339761</v>
      </c>
      <c r="K23" s="10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</row>
    <row r="24" spans="1:34" ht="15.5">
      <c r="A24" s="10" t="s">
        <v>22</v>
      </c>
      <c r="B24" s="10"/>
      <c r="C24" s="10"/>
      <c r="D24" s="10"/>
      <c r="E24" s="10"/>
      <c r="F24" s="10"/>
      <c r="G24" s="10"/>
      <c r="H24" s="11" t="s">
        <v>23</v>
      </c>
      <c r="I24" s="26">
        <v>6239</v>
      </c>
      <c r="J24" s="26"/>
      <c r="K24" s="26">
        <v>7053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  <row r="25" spans="1:34" ht="15.5">
      <c r="A25" s="10" t="s">
        <v>24</v>
      </c>
      <c r="B25" s="10"/>
      <c r="C25" s="10"/>
      <c r="D25" s="10"/>
      <c r="E25" s="10"/>
      <c r="F25" s="10"/>
      <c r="G25" s="10"/>
      <c r="H25" s="11">
        <v>16</v>
      </c>
      <c r="I25" s="30">
        <v>339433</v>
      </c>
      <c r="J25" s="30"/>
      <c r="K25" s="30">
        <v>367003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</row>
    <row r="26" spans="1:34" ht="15.5">
      <c r="A26" s="10" t="s">
        <v>25</v>
      </c>
      <c r="B26" s="10"/>
      <c r="C26" s="10"/>
      <c r="D26" s="10"/>
      <c r="E26" s="10"/>
      <c r="F26" s="10"/>
      <c r="G26" s="10"/>
      <c r="H26" s="11" t="s">
        <v>26</v>
      </c>
      <c r="I26" s="26">
        <v>2072</v>
      </c>
      <c r="J26" s="26"/>
      <c r="K26" s="31">
        <v>1338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</row>
    <row r="27" spans="1:34" ht="15.5">
      <c r="A27" s="10" t="s">
        <v>27</v>
      </c>
      <c r="B27" s="10"/>
      <c r="C27" s="10"/>
      <c r="D27" s="10"/>
      <c r="E27" s="10"/>
      <c r="F27" s="10"/>
      <c r="G27" s="10"/>
      <c r="H27" s="11" t="s">
        <v>28</v>
      </c>
      <c r="I27" s="26">
        <v>2711240</v>
      </c>
      <c r="J27" s="26"/>
      <c r="K27" s="26">
        <v>984873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</row>
    <row r="28" spans="1:34" ht="16" thickBot="1">
      <c r="A28" s="10" t="s">
        <v>29</v>
      </c>
      <c r="B28" s="10"/>
      <c r="C28" s="10"/>
      <c r="D28" s="10"/>
      <c r="E28" s="10"/>
      <c r="F28" s="10"/>
      <c r="G28" s="10"/>
      <c r="H28" s="11"/>
      <c r="I28" s="32">
        <v>49720141</v>
      </c>
      <c r="J28" s="26"/>
      <c r="K28" s="32">
        <v>48093787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</row>
    <row r="29" spans="1:34" ht="16" thickTop="1">
      <c r="A29" s="10"/>
      <c r="B29" s="10"/>
      <c r="C29" s="10"/>
      <c r="D29" s="10"/>
      <c r="E29" s="10"/>
      <c r="F29" s="10"/>
      <c r="G29" s="33"/>
      <c r="H29" s="34"/>
      <c r="I29" s="10"/>
      <c r="J29" s="10"/>
      <c r="K29" s="10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</row>
    <row r="30" spans="1:34" ht="15.5">
      <c r="A30" s="13" t="s">
        <v>30</v>
      </c>
      <c r="B30" s="10"/>
      <c r="C30" s="10"/>
      <c r="D30" s="10"/>
      <c r="E30" s="13"/>
      <c r="F30" s="10"/>
      <c r="G30" s="10"/>
      <c r="H30" s="11"/>
      <c r="I30" s="10"/>
      <c r="J30" s="10"/>
      <c r="K30" s="10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</row>
    <row r="31" spans="1:34" ht="15.5">
      <c r="A31" s="10" t="s">
        <v>31</v>
      </c>
      <c r="B31" s="10"/>
      <c r="C31" s="10"/>
      <c r="D31" s="10"/>
      <c r="E31" s="13"/>
      <c r="F31" s="10"/>
      <c r="G31" s="10"/>
      <c r="H31" s="11"/>
      <c r="I31" s="10"/>
      <c r="J31" s="10"/>
      <c r="K31" s="10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</row>
    <row r="32" spans="1:34" ht="15.5">
      <c r="A32" s="10" t="s">
        <v>32</v>
      </c>
      <c r="B32" s="10"/>
      <c r="C32" s="10"/>
      <c r="D32" s="10"/>
      <c r="E32" s="10"/>
      <c r="F32" s="10"/>
      <c r="G32" s="10"/>
      <c r="H32" s="11" t="s">
        <v>28</v>
      </c>
      <c r="I32" s="26">
        <v>119111</v>
      </c>
      <c r="J32" s="26"/>
      <c r="K32" s="26">
        <v>65308</v>
      </c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</row>
    <row r="33" spans="1:35" ht="15.5">
      <c r="A33" s="35" t="s">
        <v>33</v>
      </c>
      <c r="B33" s="36"/>
      <c r="C33" s="10"/>
      <c r="D33" s="37"/>
      <c r="E33" s="37"/>
      <c r="F33" s="36"/>
      <c r="G33" s="10"/>
      <c r="H33" s="11" t="s">
        <v>34</v>
      </c>
      <c r="I33" s="26">
        <v>10818477</v>
      </c>
      <c r="J33" s="26"/>
      <c r="K33" s="26">
        <v>9288467</v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</row>
    <row r="34" spans="1:35" ht="15.5">
      <c r="A34" s="38" t="s">
        <v>35</v>
      </c>
      <c r="B34" s="10"/>
      <c r="C34" s="10"/>
      <c r="D34" s="10"/>
      <c r="E34" s="10"/>
      <c r="F34" s="10"/>
      <c r="G34" s="10"/>
      <c r="H34" s="11"/>
      <c r="I34" s="28">
        <v>10937588</v>
      </c>
      <c r="J34" s="26"/>
      <c r="K34" s="28">
        <v>9353775</v>
      </c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</row>
    <row r="35" spans="1:35" ht="15.5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</row>
    <row r="36" spans="1:35" ht="15.5">
      <c r="A36" s="10" t="s">
        <v>36</v>
      </c>
      <c r="B36" s="13"/>
      <c r="C36" s="13"/>
      <c r="D36" s="13"/>
      <c r="E36" s="13"/>
      <c r="F36" s="13"/>
      <c r="G36" s="10"/>
      <c r="H36" s="10"/>
      <c r="I36" s="10"/>
      <c r="J36" s="10"/>
      <c r="K36" s="10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</row>
    <row r="37" spans="1:35" ht="15.5">
      <c r="A37" s="10" t="s">
        <v>37</v>
      </c>
      <c r="B37" s="10"/>
      <c r="C37" s="10"/>
      <c r="D37" s="10"/>
      <c r="E37" s="10"/>
      <c r="F37" s="10"/>
      <c r="G37" s="10"/>
      <c r="H37" s="11">
        <v>16</v>
      </c>
      <c r="I37" s="26">
        <v>150000</v>
      </c>
      <c r="J37" s="26"/>
      <c r="K37" s="26">
        <v>150000</v>
      </c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</row>
    <row r="38" spans="1:35" ht="15.5">
      <c r="A38" s="10" t="s">
        <v>38</v>
      </c>
      <c r="B38" s="10"/>
      <c r="C38" s="10"/>
      <c r="D38" s="10"/>
      <c r="E38" s="10"/>
      <c r="F38" s="10"/>
      <c r="G38" s="10"/>
      <c r="H38" s="11">
        <v>16</v>
      </c>
      <c r="I38" s="26">
        <v>2089458</v>
      </c>
      <c r="J38" s="26"/>
      <c r="K38" s="26">
        <v>2089458</v>
      </c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</row>
    <row r="39" spans="1:35" ht="15.5">
      <c r="A39" s="10" t="s">
        <v>39</v>
      </c>
      <c r="B39" s="10"/>
      <c r="C39" s="10"/>
      <c r="D39" s="10"/>
      <c r="E39" s="10"/>
      <c r="F39" s="10"/>
      <c r="G39" s="10"/>
      <c r="H39" s="11">
        <v>16</v>
      </c>
      <c r="I39" s="31">
        <v>109712</v>
      </c>
      <c r="J39" s="31"/>
      <c r="K39" s="31">
        <v>109712</v>
      </c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</row>
    <row r="40" spans="1:35" ht="15.5">
      <c r="A40" s="10" t="s">
        <v>40</v>
      </c>
      <c r="B40" s="10"/>
      <c r="C40" s="10"/>
      <c r="D40" s="10"/>
      <c r="E40" s="10"/>
      <c r="F40" s="10"/>
      <c r="G40" s="10"/>
      <c r="H40" s="11">
        <v>16</v>
      </c>
      <c r="I40" s="26">
        <v>172366</v>
      </c>
      <c r="J40" s="31"/>
      <c r="K40" s="31">
        <v>166246</v>
      </c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</row>
    <row r="41" spans="1:35" ht="15.5">
      <c r="A41" s="10" t="s">
        <v>41</v>
      </c>
      <c r="B41" s="10"/>
      <c r="C41" s="10"/>
      <c r="D41" s="10"/>
      <c r="E41" s="10"/>
      <c r="F41" s="10"/>
      <c r="G41" s="10"/>
      <c r="H41" s="11">
        <v>16</v>
      </c>
      <c r="I41" s="27">
        <v>36261017</v>
      </c>
      <c r="J41" s="10"/>
      <c r="K41" s="27">
        <v>36224596</v>
      </c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</row>
    <row r="42" spans="1:35" ht="15.5">
      <c r="A42" s="38" t="s">
        <v>42</v>
      </c>
      <c r="B42" s="10"/>
      <c r="C42" s="10"/>
      <c r="D42" s="10"/>
      <c r="E42" s="10"/>
      <c r="F42" s="10"/>
      <c r="G42" s="10"/>
      <c r="H42" s="11"/>
      <c r="I42" s="27">
        <v>38782553</v>
      </c>
      <c r="J42" s="10"/>
      <c r="K42" s="27">
        <v>38740012</v>
      </c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</row>
    <row r="43" spans="1:35" ht="16" thickBot="1">
      <c r="A43" s="10" t="s">
        <v>43</v>
      </c>
      <c r="B43" s="10"/>
      <c r="C43" s="10"/>
      <c r="D43" s="10"/>
      <c r="E43" s="10"/>
      <c r="F43" s="10"/>
      <c r="G43" s="10"/>
      <c r="H43" s="11"/>
      <c r="I43" s="32">
        <v>49720141</v>
      </c>
      <c r="J43" s="10"/>
      <c r="K43" s="32">
        <v>48093787</v>
      </c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</row>
    <row r="44" spans="1:35" ht="16" thickTop="1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33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</row>
    <row r="45" spans="1:35" ht="15.5">
      <c r="A45" s="1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</row>
    <row r="46" spans="1:35" ht="15.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33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</row>
    <row r="47" spans="1:3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</row>
    <row r="48" spans="1:3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</row>
    <row r="49" spans="1:3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</row>
    <row r="50" spans="1:3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</row>
    <row r="51" spans="1:3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</row>
    <row r="52" spans="1:3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</row>
    <row r="53" spans="1:3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spans="1:3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</row>
    <row r="55" spans="1:3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</row>
    <row r="56" spans="1:3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</row>
    <row r="57" spans="1:3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</row>
    <row r="58" spans="1:3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</row>
    <row r="59" spans="1:3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</row>
    <row r="60" spans="1:3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</row>
    <row r="61" spans="1:3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</row>
    <row r="62" spans="1:3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</row>
    <row r="63" spans="1:3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</row>
    <row r="64" spans="1:3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</row>
    <row r="65" spans="1:3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</row>
    <row r="66" spans="1:3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</row>
    <row r="67" spans="1:3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</row>
    <row r="68" spans="1:3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</row>
    <row r="69" spans="1:3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</row>
    <row r="70" spans="1:3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</row>
    <row r="71" spans="1:3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</row>
    <row r="72" spans="1:3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</row>
    <row r="73" spans="1:3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</row>
    <row r="74" spans="1:3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</row>
    <row r="75" spans="1:3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</row>
    <row r="76" spans="1:3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</row>
    <row r="77" spans="1:3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</row>
    <row r="78" spans="1:3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</row>
    <row r="79" spans="1:3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</row>
    <row r="80" spans="1:3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</row>
    <row r="81" spans="1:3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</row>
    <row r="82" spans="1:3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</row>
    <row r="83" spans="1:3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</row>
    <row r="84" spans="1:3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</row>
    <row r="85" spans="1:3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</row>
    <row r="86" spans="1:3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</row>
    <row r="87" spans="1:3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</row>
    <row r="88" spans="1:3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</row>
    <row r="89" spans="1:3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</row>
    <row r="90" spans="1:3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</row>
    <row r="91" spans="1:3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</row>
    <row r="92" spans="1:3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</row>
    <row r="93" spans="1:3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</row>
    <row r="94" spans="1:3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</row>
    <row r="95" spans="1:3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</row>
    <row r="96" spans="1:3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</row>
    <row r="97" spans="1:3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</row>
    <row r="98" spans="1:3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</row>
    <row r="99" spans="1:3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</row>
    <row r="100" spans="1:3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</row>
    <row r="101" spans="1:3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</row>
    <row r="102" spans="1:3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</row>
    <row r="103" spans="1:3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</row>
    <row r="104" spans="1:3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</row>
    <row r="105" spans="1:3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</row>
    <row r="106" spans="1:3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</row>
    <row r="107" spans="1:3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</row>
    <row r="108" spans="1:3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</row>
    <row r="109" spans="1:3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</row>
    <row r="110" spans="1:3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</row>
    <row r="111" spans="1:3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</row>
    <row r="112" spans="1:3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</row>
    <row r="113" spans="1:3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</row>
    <row r="114" spans="1:3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</row>
    <row r="115" spans="1:3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</row>
    <row r="116" spans="1:3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</row>
    <row r="117" spans="1:3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</row>
    <row r="118" spans="1:3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</row>
    <row r="119" spans="1:3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</row>
    <row r="120" spans="1:3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</row>
    <row r="121" spans="1:3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</row>
    <row r="122" spans="1:3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</row>
    <row r="123" spans="1:3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</row>
    <row r="124" spans="1:3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</row>
    <row r="125" spans="1:3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</row>
    <row r="126" spans="1:3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</row>
    <row r="127" spans="1:3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</row>
    <row r="128" spans="1:3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</row>
    <row r="129" spans="1:3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</row>
    <row r="130" spans="1:3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</row>
    <row r="131" spans="1:3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</row>
    <row r="132" spans="1:3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</row>
    <row r="133" spans="1:3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</row>
    <row r="134" spans="1:3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</row>
    <row r="135" spans="1:3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</row>
    <row r="136" spans="1:3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</row>
    <row r="137" spans="1:3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</row>
    <row r="138" spans="1:3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</row>
    <row r="139" spans="1:3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</row>
    <row r="140" spans="1:3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</row>
    <row r="141" spans="1:3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</row>
    <row r="142" spans="1:3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</row>
    <row r="143" spans="1:3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</row>
    <row r="144" spans="1:3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</row>
    <row r="145" spans="1:3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</row>
    <row r="146" spans="1:3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</row>
    <row r="147" spans="1:3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</row>
    <row r="148" spans="1:3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</row>
    <row r="149" spans="1:3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</row>
    <row r="150" spans="1:3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</row>
    <row r="151" spans="1:3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</row>
    <row r="152" spans="1:3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</row>
    <row r="153" spans="1:3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</row>
    <row r="154" spans="1:3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</row>
    <row r="155" spans="1:3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</row>
    <row r="156" spans="1:3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</row>
    <row r="157" spans="1:3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</row>
    <row r="158" spans="1:3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</row>
    <row r="159" spans="1:3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</row>
    <row r="160" spans="1:3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443C8-FDE3-478C-9B2D-0813196E34AB}">
  <dimension ref="A1:AG76"/>
  <sheetViews>
    <sheetView topLeftCell="A4" zoomScale="70" zoomScaleNormal="70" workbookViewId="0">
      <selection activeCell="R13" sqref="R13"/>
    </sheetView>
  </sheetViews>
  <sheetFormatPr baseColWidth="10" defaultRowHeight="14.5"/>
  <cols>
    <col min="1" max="1" width="2.453125" customWidth="1"/>
    <col min="2" max="2" width="49.453125" bestFit="1" customWidth="1"/>
    <col min="3" max="3" width="5.54296875" customWidth="1"/>
    <col min="4" max="8" width="0" hidden="1" customWidth="1"/>
    <col min="10" max="10" width="13.81640625" bestFit="1" customWidth="1"/>
    <col min="11" max="11" width="3.26953125" customWidth="1"/>
    <col min="13" max="13" width="2.7265625" customWidth="1"/>
  </cols>
  <sheetData>
    <row r="1" spans="1:32" ht="18">
      <c r="A1" s="1" t="s">
        <v>0</v>
      </c>
      <c r="B1" s="39"/>
      <c r="C1" s="3"/>
      <c r="D1" s="5"/>
      <c r="E1" s="4"/>
      <c r="F1" s="4"/>
      <c r="G1" s="4"/>
      <c r="H1" s="5"/>
      <c r="I1" s="4"/>
      <c r="J1" s="5"/>
      <c r="K1" s="4"/>
      <c r="L1" s="4"/>
      <c r="M1" s="4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1:32" ht="18">
      <c r="A3" s="9"/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2" ht="18">
      <c r="A4" s="1" t="s">
        <v>44</v>
      </c>
      <c r="B4" s="9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2" ht="18">
      <c r="A5" s="1" t="s">
        <v>45</v>
      </c>
      <c r="B5" s="12"/>
      <c r="C5" s="13"/>
      <c r="D5" s="13"/>
      <c r="E5" s="13"/>
      <c r="F5" s="13"/>
      <c r="G5" s="13"/>
      <c r="H5" s="14"/>
      <c r="I5" s="13"/>
      <c r="J5" s="13"/>
      <c r="K5" s="13"/>
      <c r="L5" s="13"/>
      <c r="M5" s="13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1:32" ht="17.5">
      <c r="A6" s="15" t="str">
        <f>+'[1]Estado de situación financiera'!A6</f>
        <v>(Cifras en balboas)</v>
      </c>
      <c r="B6" s="16"/>
      <c r="C6" s="17"/>
      <c r="D6" s="17"/>
      <c r="E6" s="17"/>
      <c r="F6" s="17"/>
      <c r="G6" s="17"/>
      <c r="H6" s="18"/>
      <c r="I6" s="17"/>
      <c r="J6" s="17"/>
      <c r="K6" s="17"/>
      <c r="L6" s="17"/>
      <c r="M6" s="17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</row>
    <row r="7" spans="1:32" ht="17.5">
      <c r="A7" s="43"/>
      <c r="B7" s="44"/>
      <c r="C7" s="44"/>
      <c r="D7" s="44"/>
      <c r="E7" s="44"/>
      <c r="F7" s="44"/>
      <c r="G7" s="44"/>
      <c r="H7" s="44"/>
      <c r="I7" s="45"/>
      <c r="J7" s="46"/>
      <c r="K7" s="45"/>
      <c r="L7" s="45"/>
      <c r="M7" s="4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</row>
    <row r="8" spans="1:32" ht="15.5">
      <c r="A8" s="41"/>
      <c r="B8" s="45"/>
      <c r="C8" s="45"/>
      <c r="D8" s="45"/>
      <c r="E8" s="45"/>
      <c r="F8" s="45"/>
      <c r="G8" s="45"/>
      <c r="H8" s="45"/>
      <c r="I8" s="45"/>
      <c r="J8" s="40" t="str">
        <f>+'[1]Estado de situación financiera'!I8</f>
        <v>31 de marzo</v>
      </c>
      <c r="K8" s="40"/>
      <c r="L8" s="40" t="str">
        <f>+'[1]Estado de situación financiera'!K8</f>
        <v>31 de diciembre</v>
      </c>
      <c r="M8" s="47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</row>
    <row r="9" spans="1:32" ht="15.5">
      <c r="A9" s="41"/>
      <c r="B9" s="4"/>
      <c r="C9" s="4"/>
      <c r="D9" s="4"/>
      <c r="E9" s="4"/>
      <c r="F9" s="4"/>
      <c r="G9" s="4"/>
      <c r="H9" s="4"/>
      <c r="I9" s="48" t="s">
        <v>7</v>
      </c>
      <c r="J9" s="49">
        <v>2022</v>
      </c>
      <c r="K9" s="49"/>
      <c r="L9" s="49">
        <v>2021</v>
      </c>
      <c r="M9" s="40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</row>
    <row r="10" spans="1:32" ht="15.5">
      <c r="A10" s="41"/>
      <c r="B10" s="4"/>
      <c r="C10" s="4"/>
      <c r="D10" s="4"/>
      <c r="E10" s="4"/>
      <c r="F10" s="4"/>
      <c r="G10" s="4"/>
      <c r="H10" s="4"/>
      <c r="I10" s="48"/>
      <c r="J10" s="162" t="str">
        <f>+'[1]Estado de situación financiera'!I10</f>
        <v>(No Auditado)</v>
      </c>
      <c r="K10" s="162"/>
      <c r="L10" s="162"/>
      <c r="M10" s="47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32" ht="15.5">
      <c r="A11" s="41"/>
      <c r="B11" s="4"/>
      <c r="C11" s="4"/>
      <c r="D11" s="4"/>
      <c r="E11" s="4"/>
      <c r="F11" s="4"/>
      <c r="G11" s="4"/>
      <c r="H11" s="4"/>
      <c r="I11" s="48"/>
      <c r="J11" s="40"/>
      <c r="K11" s="40"/>
      <c r="L11" s="40"/>
      <c r="M11" s="47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</row>
    <row r="12" spans="1:32" ht="15.5">
      <c r="A12" s="41" t="s">
        <v>46</v>
      </c>
      <c r="B12" s="4"/>
      <c r="C12" s="4"/>
      <c r="D12" s="4"/>
      <c r="E12" s="4"/>
      <c r="F12" s="4"/>
      <c r="G12" s="4"/>
      <c r="H12" s="4"/>
      <c r="I12" s="4"/>
      <c r="J12" s="163"/>
      <c r="K12" s="163"/>
      <c r="L12" s="163"/>
      <c r="M12" s="40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</row>
    <row r="13" spans="1:32" ht="15.5">
      <c r="A13" s="4" t="s">
        <v>47</v>
      </c>
      <c r="B13" s="4"/>
      <c r="C13" s="4"/>
      <c r="D13" s="4"/>
      <c r="E13" s="4"/>
      <c r="F13" s="4"/>
      <c r="G13" s="4"/>
      <c r="H13" s="4"/>
      <c r="I13" s="4"/>
      <c r="J13" s="50"/>
      <c r="K13" s="4"/>
      <c r="L13" s="51"/>
      <c r="M13" s="51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ht="15.5">
      <c r="A14" s="4"/>
      <c r="B14" s="4" t="s">
        <v>48</v>
      </c>
      <c r="C14" s="4"/>
      <c r="D14" s="4"/>
      <c r="E14" s="2"/>
      <c r="F14" s="4"/>
      <c r="G14" s="4"/>
      <c r="H14" s="4"/>
      <c r="I14" s="4"/>
      <c r="J14" s="4"/>
      <c r="K14" s="4"/>
      <c r="L14" s="4"/>
      <c r="M14" s="52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1:32" ht="15.5">
      <c r="A15" s="4"/>
      <c r="B15" s="4" t="s">
        <v>49</v>
      </c>
      <c r="C15" s="4"/>
      <c r="D15" s="4"/>
      <c r="E15" s="4"/>
      <c r="F15" s="4"/>
      <c r="G15" s="4"/>
      <c r="H15" s="4"/>
      <c r="I15" s="3" t="s">
        <v>50</v>
      </c>
      <c r="J15" s="53">
        <v>1679990</v>
      </c>
      <c r="K15" s="54"/>
      <c r="L15" s="53">
        <v>1913252</v>
      </c>
      <c r="M15" s="51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5.5">
      <c r="A16" s="4"/>
      <c r="B16" s="4"/>
      <c r="C16" s="55"/>
      <c r="D16" s="55"/>
      <c r="E16" s="4"/>
      <c r="F16" s="4"/>
      <c r="G16" s="4"/>
      <c r="H16" s="4"/>
      <c r="I16" s="3"/>
      <c r="J16" s="53"/>
      <c r="K16" s="54"/>
      <c r="L16" s="53"/>
      <c r="M16" s="53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</row>
    <row r="17" spans="1:32" ht="15.5">
      <c r="A17" s="4" t="s">
        <v>51</v>
      </c>
      <c r="B17" s="4"/>
      <c r="C17" s="4"/>
      <c r="D17" s="4"/>
      <c r="E17" s="4"/>
      <c r="F17" s="4"/>
      <c r="G17" s="4"/>
      <c r="H17" s="4"/>
      <c r="I17" s="3" t="s">
        <v>28</v>
      </c>
      <c r="J17" s="53">
        <v>496888</v>
      </c>
      <c r="K17" s="54"/>
      <c r="L17" s="31">
        <v>534370</v>
      </c>
      <c r="M17" s="53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</row>
    <row r="18" spans="1:32" ht="7.5" customHeight="1">
      <c r="A18" s="4"/>
      <c r="B18" s="4"/>
      <c r="C18" s="55"/>
      <c r="D18" s="55"/>
      <c r="E18" s="4"/>
      <c r="F18" s="4"/>
      <c r="G18" s="4"/>
      <c r="H18" s="4"/>
      <c r="I18" s="3"/>
      <c r="J18" s="53"/>
      <c r="K18" s="54"/>
      <c r="L18" s="53"/>
      <c r="M18" s="53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</row>
    <row r="19" spans="1:32" ht="15.5">
      <c r="A19" s="4" t="s">
        <v>52</v>
      </c>
      <c r="B19" s="4"/>
      <c r="C19" s="55"/>
      <c r="D19" s="55"/>
      <c r="E19" s="4"/>
      <c r="F19" s="4"/>
      <c r="G19" s="4"/>
      <c r="H19" s="4"/>
      <c r="I19" s="3"/>
      <c r="J19" s="53"/>
      <c r="K19" s="54"/>
      <c r="L19" s="53"/>
      <c r="M19" s="53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</row>
    <row r="20" spans="1:32" ht="15.5">
      <c r="A20" s="2"/>
      <c r="B20" s="4" t="s">
        <v>53</v>
      </c>
      <c r="C20" s="55"/>
      <c r="D20" s="55"/>
      <c r="E20" s="4"/>
      <c r="F20" s="4"/>
      <c r="G20" s="4"/>
      <c r="H20" s="4"/>
      <c r="I20" s="3" t="s">
        <v>28</v>
      </c>
      <c r="J20" s="53">
        <v>5185</v>
      </c>
      <c r="K20" s="54"/>
      <c r="L20" s="53">
        <v>3610</v>
      </c>
      <c r="M20" s="56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ht="15.5">
      <c r="A21" s="4" t="s">
        <v>54</v>
      </c>
      <c r="B21" s="4"/>
      <c r="C21" s="4"/>
      <c r="D21" s="4"/>
      <c r="E21" s="4"/>
      <c r="F21" s="4"/>
      <c r="G21" s="4"/>
      <c r="H21" s="4"/>
      <c r="I21" s="3">
        <v>16</v>
      </c>
      <c r="J21" s="57">
        <v>2922</v>
      </c>
      <c r="K21" s="54"/>
      <c r="L21" s="57">
        <v>-19</v>
      </c>
      <c r="M21" s="56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  <row r="22" spans="1:32" ht="15.5">
      <c r="A22" s="2"/>
      <c r="B22" s="4"/>
      <c r="C22" s="55"/>
      <c r="D22" s="55"/>
      <c r="E22" s="4"/>
      <c r="F22" s="4"/>
      <c r="G22" s="4"/>
      <c r="H22" s="4"/>
      <c r="I22" s="3"/>
      <c r="J22" s="53"/>
      <c r="K22" s="54"/>
      <c r="L22" s="53"/>
      <c r="M22" s="56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</row>
    <row r="23" spans="1:32" ht="15.5">
      <c r="A23" s="4" t="s">
        <v>55</v>
      </c>
      <c r="B23" s="4"/>
      <c r="C23" s="55"/>
      <c r="D23" s="55"/>
      <c r="E23" s="4"/>
      <c r="F23" s="4"/>
      <c r="G23" s="4"/>
      <c r="H23" s="4"/>
      <c r="I23" s="3"/>
      <c r="J23" s="57">
        <v>1174995</v>
      </c>
      <c r="K23" s="53"/>
      <c r="L23" s="57">
        <f>+L15-L17-L20-L21</f>
        <v>1375291</v>
      </c>
      <c r="M23" s="53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</row>
    <row r="24" spans="1:32" ht="15.5">
      <c r="A24" s="4"/>
      <c r="B24" s="4"/>
      <c r="C24" s="4"/>
      <c r="D24" s="4"/>
      <c r="E24" s="4"/>
      <c r="F24" s="4"/>
      <c r="G24" s="4"/>
      <c r="H24" s="4"/>
      <c r="I24" s="3"/>
      <c r="J24" s="58"/>
      <c r="K24" s="4"/>
      <c r="L24" s="4"/>
      <c r="M24" s="53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</row>
    <row r="25" spans="1:32" ht="15.5">
      <c r="A25" s="2"/>
      <c r="B25" s="4"/>
      <c r="C25" s="4"/>
      <c r="D25" s="4"/>
      <c r="E25" s="4"/>
      <c r="F25" s="4"/>
      <c r="G25" s="4"/>
      <c r="H25" s="4"/>
      <c r="I25" s="3"/>
      <c r="J25" s="53"/>
      <c r="K25" s="54"/>
      <c r="L25" s="53"/>
      <c r="M25" s="53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1:32" ht="15.5">
      <c r="A26" s="4" t="s">
        <v>56</v>
      </c>
      <c r="B26" s="2"/>
      <c r="C26" s="2"/>
      <c r="D26" s="2"/>
      <c r="E26" s="2"/>
      <c r="F26" s="2"/>
      <c r="G26" s="2"/>
      <c r="H26" s="2"/>
      <c r="I26" s="4"/>
      <c r="J26" s="52"/>
      <c r="K26" s="54"/>
      <c r="L26" s="52"/>
      <c r="M26" s="52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</row>
    <row r="27" spans="1:32" ht="15.5">
      <c r="A27" s="4"/>
      <c r="B27" s="4" t="s">
        <v>57</v>
      </c>
      <c r="C27" s="4"/>
      <c r="D27" s="4"/>
      <c r="E27" s="4"/>
      <c r="F27" s="4"/>
      <c r="G27" s="4"/>
      <c r="H27" s="4"/>
      <c r="I27" s="3"/>
      <c r="J27" s="53">
        <v>367203</v>
      </c>
      <c r="K27" s="54"/>
      <c r="L27" s="53">
        <v>474191</v>
      </c>
      <c r="M27" s="59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1:32" ht="15.5">
      <c r="A28" s="4"/>
      <c r="B28" s="4" t="s">
        <v>58</v>
      </c>
      <c r="C28" s="4"/>
      <c r="D28" s="4"/>
      <c r="E28" s="4"/>
      <c r="F28" s="4"/>
      <c r="G28" s="4"/>
      <c r="H28" s="4"/>
      <c r="I28" s="3">
        <v>12</v>
      </c>
      <c r="J28" s="53">
        <v>105400</v>
      </c>
      <c r="K28" s="54"/>
      <c r="L28" s="53">
        <v>122799</v>
      </c>
      <c r="M28" s="59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</row>
    <row r="29" spans="1:32" ht="15.5">
      <c r="A29" s="4"/>
      <c r="B29" s="4" t="s">
        <v>59</v>
      </c>
      <c r="C29" s="60"/>
      <c r="D29" s="4"/>
      <c r="E29" s="60"/>
      <c r="F29" s="60"/>
      <c r="G29" s="60"/>
      <c r="H29" s="60"/>
      <c r="I29" s="3" t="s">
        <v>60</v>
      </c>
      <c r="J29" s="53">
        <v>-337734</v>
      </c>
      <c r="K29" s="54"/>
      <c r="L29" s="57">
        <v>-211939</v>
      </c>
      <c r="M29" s="59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</row>
    <row r="30" spans="1:32" ht="15.5">
      <c r="A30" s="4"/>
      <c r="B30" s="4" t="s">
        <v>61</v>
      </c>
      <c r="C30" s="4"/>
      <c r="D30" s="4"/>
      <c r="E30" s="4"/>
      <c r="F30" s="4"/>
      <c r="G30" s="4"/>
      <c r="H30" s="4"/>
      <c r="I30" s="3">
        <v>16</v>
      </c>
      <c r="J30" s="61">
        <v>134869</v>
      </c>
      <c r="K30" s="54"/>
      <c r="L30" s="62">
        <f>SUM(L27:L29)</f>
        <v>385051</v>
      </c>
      <c r="M30" s="59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</row>
    <row r="31" spans="1:32" ht="15.5">
      <c r="A31" s="4"/>
      <c r="B31" s="4"/>
      <c r="C31" s="4"/>
      <c r="D31" s="4"/>
      <c r="E31" s="4"/>
      <c r="F31" s="4"/>
      <c r="G31" s="4"/>
      <c r="H31" s="4"/>
      <c r="I31" s="3"/>
      <c r="J31" s="59"/>
      <c r="K31" s="54"/>
      <c r="L31" s="53"/>
      <c r="M31" s="59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</row>
    <row r="32" spans="1:32" ht="15.5">
      <c r="A32" s="4"/>
      <c r="B32" s="4"/>
      <c r="C32" s="4"/>
      <c r="D32" s="4"/>
      <c r="E32" s="4"/>
      <c r="F32" s="4"/>
      <c r="G32" s="4"/>
      <c r="H32" s="4"/>
      <c r="I32" s="4"/>
      <c r="J32" s="59"/>
      <c r="K32" s="54"/>
      <c r="L32" s="59"/>
      <c r="M32" s="59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</row>
    <row r="33" spans="1:32" ht="15.5">
      <c r="A33" s="4"/>
      <c r="B33" s="4" t="s">
        <v>62</v>
      </c>
      <c r="C33" s="4"/>
      <c r="D33" s="4"/>
      <c r="E33" s="4"/>
      <c r="F33" s="4"/>
      <c r="G33" s="4"/>
      <c r="H33" s="4"/>
      <c r="I33" s="3"/>
      <c r="J33" s="63">
        <v>1309864</v>
      </c>
      <c r="K33" s="54"/>
      <c r="L33" s="63">
        <f>+L23+L30</f>
        <v>1760342</v>
      </c>
      <c r="M33" s="52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</row>
    <row r="34" spans="1:32" ht="15.5">
      <c r="A34" s="4"/>
      <c r="B34" s="4"/>
      <c r="C34" s="4"/>
      <c r="D34" s="4"/>
      <c r="E34" s="4"/>
      <c r="F34" s="4"/>
      <c r="G34" s="4"/>
      <c r="H34" s="4"/>
      <c r="I34" s="3"/>
      <c r="J34" s="52"/>
      <c r="K34" s="54"/>
      <c r="L34" s="52"/>
      <c r="M34" s="52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</row>
    <row r="35" spans="1:32" ht="15.5">
      <c r="A35" s="4" t="s">
        <v>63</v>
      </c>
      <c r="B35" s="2"/>
      <c r="C35" s="2"/>
      <c r="D35" s="2"/>
      <c r="E35" s="2"/>
      <c r="F35" s="2"/>
      <c r="G35" s="2"/>
      <c r="H35" s="2"/>
      <c r="I35" s="3"/>
      <c r="J35" s="53"/>
      <c r="K35" s="54"/>
      <c r="L35" s="53"/>
      <c r="M35" s="53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</row>
    <row r="36" spans="1:32" ht="15.5">
      <c r="A36" s="2"/>
      <c r="B36" s="4" t="s">
        <v>64</v>
      </c>
      <c r="C36" s="2"/>
      <c r="D36" s="2"/>
      <c r="E36" s="2"/>
      <c r="F36" s="2"/>
      <c r="G36" s="2"/>
      <c r="H36" s="2"/>
      <c r="I36" s="3">
        <v>12</v>
      </c>
      <c r="J36" s="53">
        <v>946348</v>
      </c>
      <c r="K36" s="54"/>
      <c r="L36" s="53">
        <v>527257</v>
      </c>
      <c r="M36" s="53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15.5">
      <c r="A37" s="4"/>
      <c r="B37" s="10" t="s">
        <v>65</v>
      </c>
      <c r="C37" s="4"/>
      <c r="D37" s="4"/>
      <c r="E37" s="4"/>
      <c r="F37" s="4"/>
      <c r="G37" s="4"/>
      <c r="H37" s="4"/>
      <c r="I37" s="3">
        <v>12</v>
      </c>
      <c r="J37" s="53">
        <v>51909</v>
      </c>
      <c r="K37" s="54"/>
      <c r="L37" s="53">
        <v>51909</v>
      </c>
      <c r="M37" s="26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</row>
    <row r="38" spans="1:32" ht="15.5">
      <c r="A38" s="4"/>
      <c r="B38" s="4" t="s">
        <v>66</v>
      </c>
      <c r="C38" s="4"/>
      <c r="D38" s="4"/>
      <c r="E38" s="4"/>
      <c r="F38" s="4"/>
      <c r="G38" s="4"/>
      <c r="H38" s="4"/>
      <c r="I38" s="3"/>
      <c r="J38" s="53">
        <v>34729</v>
      </c>
      <c r="K38" s="54"/>
      <c r="L38" s="53">
        <v>43849</v>
      </c>
      <c r="M38" s="26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</row>
    <row r="39" spans="1:32" ht="15.5">
      <c r="A39" s="4"/>
      <c r="B39" s="4" t="s">
        <v>67</v>
      </c>
      <c r="C39" s="4"/>
      <c r="D39" s="4"/>
      <c r="E39" s="4"/>
      <c r="F39" s="4"/>
      <c r="G39" s="4"/>
      <c r="H39" s="4"/>
      <c r="I39" s="3"/>
      <c r="J39" s="53">
        <v>28383</v>
      </c>
      <c r="K39" s="54"/>
      <c r="L39" s="53">
        <v>26226</v>
      </c>
      <c r="M39" s="53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</row>
    <row r="40" spans="1:32" ht="15.5">
      <c r="A40" s="4"/>
      <c r="B40" s="4" t="s">
        <v>68</v>
      </c>
      <c r="C40" s="4"/>
      <c r="D40" s="4"/>
      <c r="E40" s="4"/>
      <c r="F40" s="4"/>
      <c r="G40" s="4"/>
      <c r="H40" s="4"/>
      <c r="I40" s="3"/>
      <c r="J40" s="53">
        <v>13214</v>
      </c>
      <c r="K40" s="54"/>
      <c r="L40" s="53">
        <v>7591</v>
      </c>
      <c r="M40" s="53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</row>
    <row r="41" spans="1:32" ht="15.5">
      <c r="A41" s="2"/>
      <c r="B41" s="35" t="s">
        <v>69</v>
      </c>
      <c r="C41" s="2"/>
      <c r="D41" s="2"/>
      <c r="E41" s="2"/>
      <c r="F41" s="2"/>
      <c r="G41" s="2"/>
      <c r="H41" s="2"/>
      <c r="I41" s="3"/>
      <c r="J41" s="53">
        <v>11787</v>
      </c>
      <c r="K41" s="54"/>
      <c r="L41" s="53">
        <v>28289</v>
      </c>
      <c r="M41" s="4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</row>
    <row r="42" spans="1:32" ht="15.5">
      <c r="A42" s="4"/>
      <c r="B42" s="4" t="s">
        <v>70</v>
      </c>
      <c r="C42" s="4"/>
      <c r="D42" s="4"/>
      <c r="E42" s="4"/>
      <c r="F42" s="4"/>
      <c r="G42" s="4"/>
      <c r="H42" s="4"/>
      <c r="I42" s="3"/>
      <c r="J42" s="53">
        <v>15000</v>
      </c>
      <c r="K42" s="54"/>
      <c r="L42" s="53">
        <v>15000</v>
      </c>
      <c r="M42" s="4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</row>
    <row r="43" spans="1:32" ht="15.5">
      <c r="A43" s="4"/>
      <c r="B43" s="4" t="s">
        <v>71</v>
      </c>
      <c r="C43" s="4"/>
      <c r="D43" s="4"/>
      <c r="E43" s="4"/>
      <c r="F43" s="4"/>
      <c r="G43" s="4"/>
      <c r="H43" s="4"/>
      <c r="I43" s="3"/>
      <c r="J43" s="53">
        <v>3126</v>
      </c>
      <c r="K43" s="54"/>
      <c r="L43" s="53">
        <v>2177</v>
      </c>
      <c r="M43" s="53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</row>
    <row r="44" spans="1:32" ht="15.5">
      <c r="A44" s="4"/>
      <c r="B44" s="4" t="s">
        <v>72</v>
      </c>
      <c r="C44" s="4"/>
      <c r="D44" s="4"/>
      <c r="E44" s="4"/>
      <c r="F44" s="4"/>
      <c r="G44" s="4"/>
      <c r="H44" s="4"/>
      <c r="I44" s="3">
        <v>12</v>
      </c>
      <c r="J44" s="64">
        <v>150542</v>
      </c>
      <c r="K44" s="65"/>
      <c r="L44" s="57">
        <v>130008</v>
      </c>
      <c r="M44" s="53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2" ht="15.5">
      <c r="A45" s="4"/>
      <c r="B45" s="4" t="s">
        <v>73</v>
      </c>
      <c r="C45" s="4"/>
      <c r="D45" s="4"/>
      <c r="E45" s="41"/>
      <c r="F45" s="41"/>
      <c r="G45" s="41"/>
      <c r="H45" s="41"/>
      <c r="I45" s="3">
        <v>16</v>
      </c>
      <c r="J45" s="64">
        <v>1255038</v>
      </c>
      <c r="K45" s="54"/>
      <c r="L45" s="64">
        <f>SUM(L36:L44)</f>
        <v>832306</v>
      </c>
      <c r="M45" s="26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  <row r="46" spans="1:32" ht="19.5" customHeight="1">
      <c r="A46" s="4" t="s">
        <v>74</v>
      </c>
      <c r="B46" s="2"/>
      <c r="C46" s="2"/>
      <c r="D46" s="4"/>
      <c r="E46" s="3"/>
      <c r="F46" s="4"/>
      <c r="G46" s="4"/>
      <c r="H46" s="4"/>
      <c r="I46" s="3">
        <v>11</v>
      </c>
      <c r="J46" s="66">
        <v>54826</v>
      </c>
      <c r="K46" s="54"/>
      <c r="L46" s="66">
        <v>928036</v>
      </c>
      <c r="M46" s="31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</row>
    <row r="47" spans="1:32" ht="15.5">
      <c r="A47" s="4" t="s">
        <v>75</v>
      </c>
      <c r="B47" s="4"/>
      <c r="C47" s="4"/>
      <c r="D47" s="4"/>
      <c r="E47" s="4"/>
      <c r="F47" s="4"/>
      <c r="G47" s="4"/>
      <c r="H47" s="4"/>
      <c r="I47" s="3" t="s">
        <v>26</v>
      </c>
      <c r="J47" s="67">
        <v>18405</v>
      </c>
      <c r="K47" s="54"/>
      <c r="L47" s="67">
        <v>86328</v>
      </c>
      <c r="M47" s="31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</row>
    <row r="48" spans="1:32" ht="16" thickBot="1">
      <c r="A48" s="4" t="s">
        <v>76</v>
      </c>
      <c r="B48" s="42"/>
      <c r="C48" s="4"/>
      <c r="D48" s="4"/>
      <c r="E48" s="4"/>
      <c r="F48" s="4"/>
      <c r="G48" s="4"/>
      <c r="H48" s="4"/>
      <c r="I48" s="3">
        <v>16</v>
      </c>
      <c r="J48" s="68">
        <v>36421</v>
      </c>
      <c r="K48" s="53"/>
      <c r="L48" s="68">
        <f>+L46-L47</f>
        <v>841708</v>
      </c>
      <c r="M48" s="52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</row>
    <row r="49" spans="1:33" ht="16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31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:33" ht="15.5">
      <c r="A50" s="4"/>
      <c r="B50" s="4"/>
      <c r="C50" s="4"/>
      <c r="D50" s="4"/>
      <c r="E50" s="4"/>
      <c r="F50" s="4"/>
      <c r="G50" s="4"/>
      <c r="H50" s="4"/>
      <c r="I50" s="3"/>
      <c r="J50" s="4"/>
      <c r="K50" s="54"/>
      <c r="L50" s="53"/>
      <c r="M50" s="53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:3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spans="1:33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spans="1:33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:33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:3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:33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:33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:33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1:3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</row>
    <row r="60" spans="1:33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:33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:33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:33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</row>
    <row r="64" spans="1:3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</row>
    <row r="65" spans="1:3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:3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1:3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1:3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</row>
    <row r="69" spans="1:3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:33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1:33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</row>
    <row r="72" spans="1:33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1:33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:33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</row>
    <row r="75" spans="1:33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</row>
    <row r="76" spans="1:33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</row>
  </sheetData>
  <mergeCells count="2">
    <mergeCell ref="J10:L10"/>
    <mergeCell ref="J12:L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8617-830A-480E-A9C6-2BE4419ED11F}">
  <dimension ref="A1:S115"/>
  <sheetViews>
    <sheetView zoomScale="70" zoomScaleNormal="70" workbookViewId="0">
      <selection activeCell="K17" sqref="K17"/>
    </sheetView>
  </sheetViews>
  <sheetFormatPr baseColWidth="10" defaultRowHeight="14.5"/>
  <cols>
    <col min="1" max="1" width="2.1796875" customWidth="1"/>
    <col min="2" max="2" width="2" customWidth="1"/>
    <col min="3" max="3" width="2.1796875" customWidth="1"/>
    <col min="4" max="4" width="42.54296875" bestFit="1" customWidth="1"/>
    <col min="5" max="5" width="9.81640625" customWidth="1"/>
    <col min="6" max="6" width="6.7265625" bestFit="1" customWidth="1"/>
    <col min="8" max="8" width="3.81640625" customWidth="1"/>
  </cols>
  <sheetData>
    <row r="1" spans="1:19" ht="18">
      <c r="A1" s="1" t="s">
        <v>0</v>
      </c>
      <c r="B1" s="2"/>
      <c r="C1" s="3"/>
      <c r="D1" s="5"/>
      <c r="E1" s="4"/>
      <c r="F1" s="4"/>
      <c r="G1" s="4"/>
      <c r="H1" s="5"/>
      <c r="I1" s="4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>
      <c r="A2" s="6" t="s">
        <v>1</v>
      </c>
      <c r="B2" s="7"/>
      <c r="C2" s="7"/>
      <c r="D2" s="7"/>
      <c r="E2" s="7"/>
      <c r="F2" s="7"/>
      <c r="G2" s="7"/>
      <c r="H2" s="8"/>
      <c r="I2" s="7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8">
      <c r="A3" s="9"/>
      <c r="B3" s="10"/>
      <c r="C3" s="10"/>
      <c r="D3" s="10"/>
      <c r="E3" s="10"/>
      <c r="F3" s="10"/>
      <c r="G3" s="10"/>
      <c r="H3" s="11"/>
      <c r="I3" s="10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8">
      <c r="A4" s="1" t="s">
        <v>77</v>
      </c>
      <c r="B4" s="9"/>
      <c r="C4" s="10"/>
      <c r="D4" s="10"/>
      <c r="E4" s="10"/>
      <c r="F4" s="10"/>
      <c r="G4" s="10"/>
      <c r="H4" s="11"/>
      <c r="I4" s="10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8">
      <c r="A5" s="1" t="str">
        <f>+'[1]Estado ganancias o pérdidas'!A5</f>
        <v>Por el período de tres meses terminados el 31 de marzo de 2022</v>
      </c>
      <c r="B5" s="12"/>
      <c r="C5" s="13"/>
      <c r="D5" s="13"/>
      <c r="E5" s="13"/>
      <c r="F5" s="13"/>
      <c r="G5" s="13"/>
      <c r="H5" s="14"/>
      <c r="I5" s="13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7.5">
      <c r="A6" s="15" t="s">
        <v>4</v>
      </c>
      <c r="B6" s="16"/>
      <c r="C6" s="17"/>
      <c r="D6" s="17"/>
      <c r="E6" s="17"/>
      <c r="F6" s="17"/>
      <c r="G6" s="17"/>
      <c r="H6" s="18"/>
      <c r="I6" s="17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ht="15.5">
      <c r="A7" s="13"/>
      <c r="B7" s="10"/>
      <c r="C7" s="10"/>
      <c r="D7" s="10"/>
      <c r="E7" s="10"/>
      <c r="F7" s="10"/>
      <c r="G7" s="10"/>
      <c r="H7" s="10"/>
      <c r="I7" s="10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ht="15.5">
      <c r="A8" s="10"/>
      <c r="B8" s="10"/>
      <c r="C8" s="10"/>
      <c r="D8" s="10"/>
      <c r="E8" s="10"/>
      <c r="F8" s="14" t="s">
        <v>7</v>
      </c>
      <c r="G8" s="14">
        <v>2022</v>
      </c>
      <c r="H8" s="14"/>
      <c r="I8" s="14">
        <v>2021</v>
      </c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19" ht="15.5">
      <c r="A9" s="10"/>
      <c r="B9" s="10"/>
      <c r="C9" s="10"/>
      <c r="D9" s="10"/>
      <c r="E9" s="10"/>
      <c r="F9" s="14"/>
      <c r="G9" s="162" t="s">
        <v>8</v>
      </c>
      <c r="H9" s="162"/>
      <c r="I9" s="162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19" ht="15.5">
      <c r="A10" s="69"/>
      <c r="B10" s="10"/>
      <c r="C10" s="10"/>
      <c r="D10" s="10"/>
      <c r="E10" s="10"/>
      <c r="F10" s="10"/>
      <c r="G10" s="13"/>
      <c r="H10" s="13"/>
      <c r="I10" s="14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19" ht="15.5">
      <c r="A11" s="35" t="s">
        <v>76</v>
      </c>
      <c r="B11" s="10"/>
      <c r="C11" s="10"/>
      <c r="D11" s="10"/>
      <c r="E11" s="10"/>
      <c r="F11" s="11">
        <v>16</v>
      </c>
      <c r="G11" s="71">
        <v>36421</v>
      </c>
      <c r="H11" s="70"/>
      <c r="I11" s="71">
        <v>841708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</row>
    <row r="12" spans="1:19" ht="15.5">
      <c r="A12" s="13"/>
      <c r="B12" s="10"/>
      <c r="C12" s="10"/>
      <c r="D12" s="10"/>
      <c r="E12" s="10"/>
      <c r="F12" s="11"/>
      <c r="G12" s="73"/>
      <c r="H12" s="72"/>
      <c r="I12" s="73"/>
      <c r="J12" s="75"/>
      <c r="K12" s="75"/>
      <c r="L12" s="75"/>
      <c r="M12" s="75"/>
      <c r="N12" s="75"/>
      <c r="O12" s="75"/>
      <c r="P12" s="75"/>
      <c r="Q12" s="75"/>
      <c r="R12" s="75"/>
      <c r="S12" s="75"/>
    </row>
    <row r="13" spans="1:19" ht="15.5">
      <c r="A13" s="13" t="s">
        <v>78</v>
      </c>
      <c r="B13" s="10"/>
      <c r="C13" s="10"/>
      <c r="D13" s="10"/>
      <c r="E13" s="10"/>
      <c r="F13" s="11"/>
      <c r="G13" s="73"/>
      <c r="H13" s="72"/>
      <c r="I13" s="73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5.5">
      <c r="A14" s="10" t="s">
        <v>79</v>
      </c>
      <c r="B14" s="10"/>
      <c r="C14" s="10"/>
      <c r="D14" s="10"/>
      <c r="E14" s="10"/>
      <c r="F14" s="11"/>
      <c r="G14" s="73"/>
      <c r="H14" s="72"/>
      <c r="I14" s="73"/>
      <c r="J14" s="75"/>
      <c r="K14" s="75"/>
      <c r="L14" s="75"/>
      <c r="M14" s="75"/>
      <c r="N14" s="75"/>
      <c r="O14" s="75"/>
      <c r="P14" s="75"/>
      <c r="Q14" s="75"/>
      <c r="R14" s="75"/>
      <c r="S14" s="75"/>
    </row>
    <row r="15" spans="1:19" ht="15.5">
      <c r="A15" s="10"/>
      <c r="B15" s="10" t="s">
        <v>80</v>
      </c>
      <c r="C15" s="10"/>
      <c r="D15" s="10"/>
      <c r="E15" s="10"/>
      <c r="F15" s="11"/>
      <c r="G15" s="73"/>
      <c r="H15" s="72"/>
      <c r="I15" s="73"/>
      <c r="J15" s="75"/>
      <c r="K15" s="75"/>
      <c r="L15" s="75"/>
      <c r="M15" s="75"/>
      <c r="N15" s="75"/>
      <c r="O15" s="75"/>
      <c r="P15" s="75"/>
      <c r="Q15" s="75"/>
      <c r="R15" s="75"/>
      <c r="S15" s="75"/>
    </row>
    <row r="16" spans="1:19" ht="15.5">
      <c r="A16" s="10"/>
      <c r="B16" s="10"/>
      <c r="C16" s="10" t="s">
        <v>81</v>
      </c>
      <c r="D16" s="10"/>
      <c r="E16" s="10"/>
      <c r="F16" s="11"/>
      <c r="G16" s="10"/>
      <c r="H16" s="72"/>
      <c r="I16" s="10"/>
      <c r="J16" s="75"/>
      <c r="K16" s="75"/>
      <c r="L16" s="75"/>
      <c r="M16" s="75"/>
      <c r="N16" s="75"/>
      <c r="O16" s="75"/>
      <c r="P16" s="75"/>
      <c r="Q16" s="75"/>
      <c r="R16" s="75"/>
      <c r="S16" s="75"/>
    </row>
    <row r="17" spans="1:19" ht="15.5">
      <c r="A17" s="10"/>
      <c r="B17" s="10"/>
      <c r="C17" s="10"/>
      <c r="D17" s="10" t="s">
        <v>82</v>
      </c>
      <c r="E17" s="10"/>
      <c r="F17" s="11" t="s">
        <v>83</v>
      </c>
      <c r="G17" s="76">
        <v>6120</v>
      </c>
      <c r="H17" s="72"/>
      <c r="I17" s="71">
        <v>10200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</row>
    <row r="18" spans="1:19" ht="15.5">
      <c r="A18" s="35" t="s">
        <v>84</v>
      </c>
      <c r="B18" s="10"/>
      <c r="C18" s="10"/>
      <c r="D18" s="10"/>
      <c r="E18" s="10"/>
      <c r="F18" s="11"/>
      <c r="G18" s="76">
        <v>6120</v>
      </c>
      <c r="H18" s="72"/>
      <c r="I18" s="71">
        <f>SUM(I17:I17)</f>
        <v>10200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</row>
    <row r="19" spans="1:19" ht="16" thickBot="1">
      <c r="A19" s="10" t="s">
        <v>85</v>
      </c>
      <c r="B19" s="10"/>
      <c r="C19" s="10"/>
      <c r="D19" s="10"/>
      <c r="E19" s="10"/>
      <c r="F19" s="11"/>
      <c r="G19" s="77">
        <v>42541</v>
      </c>
      <c r="H19" s="72"/>
      <c r="I19" s="77">
        <f>+I18+I11</f>
        <v>851908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</row>
    <row r="20" spans="1:19" ht="16" thickTop="1">
      <c r="A20" s="10"/>
      <c r="B20" s="13"/>
      <c r="C20" s="13"/>
      <c r="D20" s="74"/>
      <c r="E20" s="74"/>
      <c r="F20" s="11"/>
      <c r="G20" s="78"/>
      <c r="H20" s="74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1:19" ht="15.5">
      <c r="A21" s="10"/>
      <c r="B21" s="10"/>
      <c r="C21" s="10"/>
      <c r="D21" s="10"/>
      <c r="E21" s="10"/>
      <c r="F21" s="11"/>
      <c r="G21" s="78"/>
      <c r="H21" s="74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2" spans="1:19" ht="15.5">
      <c r="A22" s="164"/>
      <c r="B22" s="164"/>
      <c r="C22" s="164"/>
      <c r="D22" s="164"/>
      <c r="E22" s="164"/>
      <c r="F22" s="164"/>
      <c r="G22" s="164"/>
      <c r="H22" s="164"/>
      <c r="I22" s="164"/>
      <c r="J22" s="75"/>
      <c r="K22" s="75"/>
      <c r="L22" s="75"/>
      <c r="M22" s="75"/>
      <c r="N22" s="75"/>
      <c r="O22" s="75"/>
      <c r="P22" s="75"/>
      <c r="Q22" s="75"/>
      <c r="R22" s="75"/>
      <c r="S22" s="75"/>
    </row>
    <row r="23" spans="1:19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</row>
    <row r="24" spans="1:19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</row>
    <row r="25" spans="1:19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</row>
    <row r="26" spans="1:19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</row>
    <row r="27" spans="1:19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</row>
    <row r="28" spans="1:19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</row>
    <row r="29" spans="1:19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</row>
    <row r="30" spans="1:19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</row>
    <row r="31" spans="1:19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</row>
    <row r="32" spans="1:19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</row>
    <row r="33" spans="1:19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</row>
    <row r="34" spans="1:19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</row>
    <row r="35" spans="1:19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</row>
    <row r="36" spans="1:19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</row>
    <row r="37" spans="1:19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38" spans="1:19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</row>
    <row r="39" spans="1:19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</row>
    <row r="40" spans="1:19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</row>
    <row r="41" spans="1:19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</row>
    <row r="42" spans="1:19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</row>
    <row r="43" spans="1:19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</row>
    <row r="44" spans="1:19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</row>
    <row r="45" spans="1:19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</row>
    <row r="46" spans="1:19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</row>
    <row r="47" spans="1:19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</row>
    <row r="48" spans="1:19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</row>
    <row r="49" spans="1:19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</row>
    <row r="50" spans="1:19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</row>
    <row r="51" spans="1:19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</row>
    <row r="52" spans="1:19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</row>
    <row r="53" spans="1:19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</row>
    <row r="54" spans="1:19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</row>
    <row r="55" spans="1:19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</row>
    <row r="56" spans="1:19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</row>
    <row r="57" spans="1:19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</row>
    <row r="58" spans="1:19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</row>
    <row r="59" spans="1:19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</row>
    <row r="60" spans="1:19">
      <c r="J60" s="75"/>
      <c r="K60" s="75"/>
      <c r="L60" s="75"/>
      <c r="M60" s="75"/>
      <c r="N60" s="75"/>
      <c r="O60" s="75"/>
      <c r="P60" s="75"/>
      <c r="Q60" s="75"/>
      <c r="R60" s="75"/>
      <c r="S60" s="75"/>
    </row>
    <row r="61" spans="1:19">
      <c r="J61" s="75"/>
      <c r="K61" s="75"/>
      <c r="L61" s="75"/>
      <c r="M61" s="75"/>
      <c r="N61" s="75"/>
      <c r="O61" s="75"/>
      <c r="P61" s="75"/>
      <c r="Q61" s="75"/>
      <c r="R61" s="75"/>
      <c r="S61" s="75"/>
    </row>
    <row r="62" spans="1:19">
      <c r="J62" s="75"/>
      <c r="K62" s="75"/>
      <c r="L62" s="75"/>
      <c r="M62" s="75"/>
      <c r="N62" s="75"/>
      <c r="O62" s="75"/>
      <c r="P62" s="75"/>
      <c r="Q62" s="75"/>
      <c r="R62" s="75"/>
      <c r="S62" s="75"/>
    </row>
    <row r="63" spans="1:19">
      <c r="J63" s="75"/>
      <c r="K63" s="75"/>
      <c r="L63" s="75"/>
      <c r="M63" s="75"/>
      <c r="N63" s="75"/>
      <c r="O63" s="75"/>
      <c r="P63" s="75"/>
      <c r="Q63" s="75"/>
      <c r="R63" s="75"/>
      <c r="S63" s="75"/>
    </row>
    <row r="64" spans="1:19">
      <c r="J64" s="75"/>
      <c r="K64" s="75"/>
      <c r="L64" s="75"/>
      <c r="M64" s="75"/>
      <c r="N64" s="75"/>
      <c r="O64" s="75"/>
      <c r="P64" s="75"/>
      <c r="Q64" s="75"/>
      <c r="R64" s="75"/>
      <c r="S64" s="75"/>
    </row>
    <row r="65" spans="10:19">
      <c r="J65" s="75"/>
      <c r="K65" s="75"/>
      <c r="L65" s="75"/>
      <c r="M65" s="75"/>
      <c r="N65" s="75"/>
      <c r="O65" s="75"/>
      <c r="P65" s="75"/>
      <c r="Q65" s="75"/>
      <c r="R65" s="75"/>
      <c r="S65" s="75"/>
    </row>
    <row r="66" spans="10:19">
      <c r="J66" s="75"/>
      <c r="K66" s="75"/>
      <c r="L66" s="75"/>
      <c r="M66" s="75"/>
      <c r="N66" s="75"/>
      <c r="O66" s="75"/>
      <c r="P66" s="75"/>
      <c r="Q66" s="75"/>
      <c r="R66" s="75"/>
      <c r="S66" s="75"/>
    </row>
    <row r="67" spans="10:19">
      <c r="J67" s="75"/>
      <c r="K67" s="75"/>
      <c r="L67" s="75"/>
      <c r="M67" s="75"/>
      <c r="N67" s="75"/>
      <c r="O67" s="75"/>
      <c r="P67" s="75"/>
      <c r="Q67" s="75"/>
      <c r="R67" s="75"/>
      <c r="S67" s="75"/>
    </row>
    <row r="68" spans="10:19">
      <c r="J68" s="75"/>
      <c r="K68" s="75"/>
      <c r="L68" s="75"/>
      <c r="M68" s="75"/>
      <c r="N68" s="75"/>
      <c r="O68" s="75"/>
      <c r="P68" s="75"/>
      <c r="Q68" s="75"/>
      <c r="R68" s="75"/>
      <c r="S68" s="75"/>
    </row>
    <row r="69" spans="10:19">
      <c r="J69" s="75"/>
      <c r="K69" s="75"/>
      <c r="L69" s="75"/>
      <c r="M69" s="75"/>
      <c r="N69" s="75"/>
      <c r="O69" s="75"/>
      <c r="P69" s="75"/>
      <c r="Q69" s="75"/>
      <c r="R69" s="75"/>
      <c r="S69" s="75"/>
    </row>
    <row r="70" spans="10:19">
      <c r="J70" s="75"/>
      <c r="K70" s="75"/>
      <c r="L70" s="75"/>
      <c r="M70" s="75"/>
      <c r="N70" s="75"/>
      <c r="O70" s="75"/>
      <c r="P70" s="75"/>
      <c r="Q70" s="75"/>
      <c r="R70" s="75"/>
      <c r="S70" s="75"/>
    </row>
    <row r="71" spans="10:19">
      <c r="J71" s="75"/>
      <c r="K71" s="75"/>
      <c r="L71" s="75"/>
      <c r="M71" s="75"/>
      <c r="N71" s="75"/>
      <c r="O71" s="75"/>
      <c r="P71" s="75"/>
      <c r="Q71" s="75"/>
      <c r="R71" s="75"/>
      <c r="S71" s="75"/>
    </row>
    <row r="72" spans="10:19">
      <c r="J72" s="75"/>
      <c r="K72" s="75"/>
      <c r="L72" s="75"/>
      <c r="M72" s="75"/>
      <c r="N72" s="75"/>
      <c r="O72" s="75"/>
      <c r="P72" s="75"/>
      <c r="Q72" s="75"/>
      <c r="R72" s="75"/>
      <c r="S72" s="75"/>
    </row>
    <row r="73" spans="10:19">
      <c r="J73" s="75"/>
      <c r="K73" s="75"/>
      <c r="L73" s="75"/>
      <c r="M73" s="75"/>
      <c r="N73" s="75"/>
      <c r="O73" s="75"/>
      <c r="P73" s="75"/>
      <c r="Q73" s="75"/>
      <c r="R73" s="75"/>
      <c r="S73" s="75"/>
    </row>
    <row r="74" spans="10:19">
      <c r="J74" s="75"/>
      <c r="K74" s="75"/>
      <c r="L74" s="75"/>
      <c r="M74" s="75"/>
      <c r="N74" s="75"/>
      <c r="O74" s="75"/>
      <c r="P74" s="75"/>
      <c r="Q74" s="75"/>
      <c r="R74" s="75"/>
      <c r="S74" s="75"/>
    </row>
    <row r="75" spans="10:19">
      <c r="J75" s="75"/>
      <c r="K75" s="75"/>
      <c r="L75" s="75"/>
      <c r="M75" s="75"/>
      <c r="N75" s="75"/>
      <c r="O75" s="75"/>
      <c r="P75" s="75"/>
      <c r="Q75" s="75"/>
      <c r="R75" s="75"/>
      <c r="S75" s="75"/>
    </row>
    <row r="76" spans="10:19"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0:19"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0:19"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0:19"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0:19"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0:19"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0:19"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0:19"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0:19"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0:19">
      <c r="J85" s="75"/>
      <c r="K85" s="75"/>
      <c r="L85" s="75"/>
      <c r="M85" s="75"/>
      <c r="N85" s="75"/>
      <c r="O85" s="75"/>
      <c r="P85" s="75"/>
      <c r="Q85" s="75"/>
      <c r="R85" s="75"/>
      <c r="S85" s="75"/>
    </row>
    <row r="86" spans="10:19">
      <c r="J86" s="75"/>
      <c r="K86" s="75"/>
      <c r="L86" s="75"/>
      <c r="M86" s="75"/>
      <c r="N86" s="75"/>
      <c r="O86" s="75"/>
      <c r="P86" s="75"/>
      <c r="Q86" s="75"/>
      <c r="R86" s="75"/>
      <c r="S86" s="75"/>
    </row>
    <row r="87" spans="10:19">
      <c r="J87" s="75"/>
      <c r="K87" s="75"/>
      <c r="L87" s="75"/>
      <c r="M87" s="75"/>
      <c r="N87" s="75"/>
      <c r="O87" s="75"/>
      <c r="P87" s="75"/>
      <c r="Q87" s="75"/>
      <c r="R87" s="75"/>
      <c r="S87" s="75"/>
    </row>
    <row r="88" spans="10:19">
      <c r="J88" s="75"/>
      <c r="K88" s="75"/>
      <c r="L88" s="75"/>
      <c r="M88" s="75"/>
      <c r="N88" s="75"/>
      <c r="O88" s="75"/>
      <c r="P88" s="75"/>
      <c r="Q88" s="75"/>
      <c r="R88" s="75"/>
      <c r="S88" s="75"/>
    </row>
    <row r="89" spans="10:19">
      <c r="J89" s="75"/>
      <c r="K89" s="75"/>
      <c r="L89" s="75"/>
      <c r="M89" s="75"/>
      <c r="N89" s="75"/>
      <c r="O89" s="75"/>
      <c r="P89" s="75"/>
      <c r="Q89" s="75"/>
      <c r="R89" s="75"/>
      <c r="S89" s="75"/>
    </row>
    <row r="90" spans="10:19">
      <c r="J90" s="75"/>
      <c r="K90" s="75"/>
      <c r="L90" s="75"/>
      <c r="M90" s="75"/>
      <c r="N90" s="75"/>
      <c r="O90" s="75"/>
      <c r="P90" s="75"/>
      <c r="Q90" s="75"/>
      <c r="R90" s="75"/>
      <c r="S90" s="75"/>
    </row>
    <row r="91" spans="10:19">
      <c r="J91" s="75"/>
      <c r="K91" s="75"/>
      <c r="L91" s="75"/>
      <c r="M91" s="75"/>
      <c r="N91" s="75"/>
      <c r="O91" s="75"/>
      <c r="P91" s="75"/>
      <c r="Q91" s="75"/>
      <c r="R91" s="75"/>
      <c r="S91" s="75"/>
    </row>
    <row r="92" spans="10:19">
      <c r="J92" s="75"/>
      <c r="K92" s="75"/>
      <c r="L92" s="75"/>
      <c r="M92" s="75"/>
      <c r="N92" s="75"/>
      <c r="O92" s="75"/>
      <c r="P92" s="75"/>
      <c r="Q92" s="75"/>
      <c r="R92" s="75"/>
      <c r="S92" s="75"/>
    </row>
    <row r="93" spans="10:19">
      <c r="J93" s="75"/>
      <c r="K93" s="75"/>
      <c r="L93" s="75"/>
      <c r="M93" s="75"/>
      <c r="N93" s="75"/>
      <c r="O93" s="75"/>
      <c r="P93" s="75"/>
      <c r="Q93" s="75"/>
      <c r="R93" s="75"/>
      <c r="S93" s="75"/>
    </row>
    <row r="94" spans="10:19">
      <c r="J94" s="75"/>
      <c r="K94" s="75"/>
      <c r="L94" s="75"/>
      <c r="M94" s="75"/>
      <c r="N94" s="75"/>
      <c r="O94" s="75"/>
      <c r="P94" s="75"/>
      <c r="Q94" s="75"/>
      <c r="R94" s="75"/>
      <c r="S94" s="75"/>
    </row>
    <row r="95" spans="10:19">
      <c r="J95" s="75"/>
      <c r="K95" s="75"/>
      <c r="L95" s="75"/>
      <c r="M95" s="75"/>
      <c r="N95" s="75"/>
      <c r="O95" s="75"/>
      <c r="P95" s="75"/>
      <c r="Q95" s="75"/>
      <c r="R95" s="75"/>
      <c r="S95" s="75"/>
    </row>
    <row r="96" spans="10:19">
      <c r="J96" s="75"/>
      <c r="K96" s="75"/>
      <c r="L96" s="75"/>
      <c r="M96" s="75"/>
      <c r="N96" s="75"/>
      <c r="O96" s="75"/>
      <c r="P96" s="75"/>
      <c r="Q96" s="75"/>
      <c r="R96" s="75"/>
      <c r="S96" s="75"/>
    </row>
    <row r="97" spans="10:19">
      <c r="J97" s="75"/>
      <c r="K97" s="75"/>
      <c r="L97" s="75"/>
      <c r="M97" s="75"/>
      <c r="N97" s="75"/>
      <c r="O97" s="75"/>
      <c r="P97" s="75"/>
      <c r="Q97" s="75"/>
      <c r="R97" s="75"/>
      <c r="S97" s="75"/>
    </row>
    <row r="98" spans="10:19">
      <c r="J98" s="75"/>
      <c r="K98" s="75"/>
      <c r="L98" s="75"/>
      <c r="M98" s="75"/>
      <c r="N98" s="75"/>
      <c r="O98" s="75"/>
      <c r="P98" s="75"/>
      <c r="Q98" s="75"/>
      <c r="R98" s="75"/>
      <c r="S98" s="75"/>
    </row>
    <row r="99" spans="10:19">
      <c r="J99" s="75"/>
      <c r="K99" s="75"/>
      <c r="L99" s="75"/>
      <c r="M99" s="75"/>
      <c r="N99" s="75"/>
      <c r="O99" s="75"/>
      <c r="P99" s="75"/>
      <c r="Q99" s="75"/>
      <c r="R99" s="75"/>
      <c r="S99" s="75"/>
    </row>
    <row r="100" spans="10:19">
      <c r="J100" s="75"/>
      <c r="K100" s="75"/>
      <c r="L100" s="75"/>
      <c r="M100" s="75"/>
      <c r="N100" s="75"/>
      <c r="O100" s="75"/>
      <c r="P100" s="75"/>
      <c r="Q100" s="75"/>
      <c r="R100" s="75"/>
      <c r="S100" s="75"/>
    </row>
    <row r="101" spans="10:19">
      <c r="J101" s="75"/>
      <c r="K101" s="75"/>
      <c r="L101" s="75"/>
      <c r="M101" s="75"/>
      <c r="N101" s="75"/>
      <c r="O101" s="75"/>
      <c r="P101" s="75"/>
      <c r="Q101" s="75"/>
      <c r="R101" s="75"/>
      <c r="S101" s="75"/>
    </row>
    <row r="102" spans="10:19">
      <c r="J102" s="75"/>
      <c r="K102" s="75"/>
      <c r="L102" s="75"/>
      <c r="M102" s="75"/>
      <c r="N102" s="75"/>
      <c r="O102" s="75"/>
      <c r="P102" s="75"/>
      <c r="Q102" s="75"/>
      <c r="R102" s="75"/>
      <c r="S102" s="75"/>
    </row>
    <row r="103" spans="10:19">
      <c r="J103" s="75"/>
      <c r="K103" s="75"/>
      <c r="L103" s="75"/>
      <c r="M103" s="75"/>
      <c r="N103" s="75"/>
      <c r="O103" s="75"/>
      <c r="P103" s="75"/>
      <c r="Q103" s="75"/>
      <c r="R103" s="75"/>
      <c r="S103" s="75"/>
    </row>
    <row r="104" spans="10:19">
      <c r="J104" s="75"/>
      <c r="K104" s="75"/>
      <c r="L104" s="75"/>
      <c r="M104" s="75"/>
      <c r="N104" s="75"/>
      <c r="O104" s="75"/>
      <c r="P104" s="75"/>
      <c r="Q104" s="75"/>
      <c r="R104" s="75"/>
      <c r="S104" s="75"/>
    </row>
    <row r="105" spans="10:19">
      <c r="J105" s="75"/>
      <c r="K105" s="75"/>
      <c r="L105" s="75"/>
      <c r="M105" s="75"/>
      <c r="N105" s="75"/>
      <c r="O105" s="75"/>
      <c r="P105" s="75"/>
      <c r="Q105" s="75"/>
      <c r="R105" s="75"/>
      <c r="S105" s="75"/>
    </row>
    <row r="106" spans="10:19">
      <c r="J106" s="75"/>
      <c r="K106" s="75"/>
      <c r="L106" s="75"/>
      <c r="M106" s="75"/>
      <c r="N106" s="75"/>
      <c r="O106" s="75"/>
      <c r="P106" s="75"/>
      <c r="Q106" s="75"/>
      <c r="R106" s="75"/>
      <c r="S106" s="75"/>
    </row>
    <row r="107" spans="10:19">
      <c r="J107" s="75"/>
      <c r="K107" s="75"/>
      <c r="L107" s="75"/>
      <c r="M107" s="75"/>
      <c r="N107" s="75"/>
      <c r="O107" s="75"/>
      <c r="P107" s="75"/>
      <c r="Q107" s="75"/>
      <c r="R107" s="75"/>
      <c r="S107" s="75"/>
    </row>
    <row r="108" spans="10:19">
      <c r="J108" s="75"/>
      <c r="K108" s="75"/>
      <c r="L108" s="75"/>
      <c r="M108" s="75"/>
      <c r="N108" s="75"/>
      <c r="O108" s="75"/>
      <c r="P108" s="75"/>
      <c r="Q108" s="75"/>
      <c r="R108" s="75"/>
      <c r="S108" s="75"/>
    </row>
    <row r="109" spans="10:19">
      <c r="J109" s="75"/>
      <c r="K109" s="75"/>
      <c r="L109" s="75"/>
      <c r="M109" s="75"/>
      <c r="N109" s="75"/>
      <c r="O109" s="75"/>
      <c r="P109" s="75"/>
      <c r="Q109" s="75"/>
      <c r="R109" s="75"/>
      <c r="S109" s="75"/>
    </row>
    <row r="110" spans="10:19">
      <c r="J110" s="75"/>
      <c r="K110" s="75"/>
      <c r="L110" s="75"/>
      <c r="M110" s="75"/>
      <c r="N110" s="75"/>
      <c r="O110" s="75"/>
      <c r="P110" s="75"/>
      <c r="Q110" s="75"/>
      <c r="R110" s="75"/>
      <c r="S110" s="75"/>
    </row>
    <row r="111" spans="10:19">
      <c r="J111" s="75"/>
      <c r="K111" s="75"/>
      <c r="L111" s="75"/>
      <c r="M111" s="75"/>
      <c r="N111" s="75"/>
      <c r="O111" s="75"/>
      <c r="P111" s="75"/>
      <c r="Q111" s="75"/>
      <c r="R111" s="75"/>
      <c r="S111" s="75"/>
    </row>
    <row r="112" spans="10:19">
      <c r="J112" s="75"/>
      <c r="K112" s="75"/>
      <c r="L112" s="75"/>
      <c r="M112" s="75"/>
      <c r="N112" s="75"/>
      <c r="O112" s="75"/>
      <c r="P112" s="75"/>
      <c r="Q112" s="75"/>
      <c r="R112" s="75"/>
      <c r="S112" s="75"/>
    </row>
    <row r="113" spans="10:19">
      <c r="J113" s="75"/>
      <c r="K113" s="75"/>
      <c r="L113" s="75"/>
      <c r="M113" s="75"/>
      <c r="N113" s="75"/>
      <c r="O113" s="75"/>
      <c r="P113" s="75"/>
      <c r="Q113" s="75"/>
      <c r="R113" s="75"/>
      <c r="S113" s="75"/>
    </row>
    <row r="114" spans="10:19">
      <c r="J114" s="75"/>
      <c r="K114" s="75"/>
      <c r="L114" s="75"/>
      <c r="M114" s="75"/>
      <c r="N114" s="75"/>
      <c r="O114" s="75"/>
      <c r="P114" s="75"/>
      <c r="Q114" s="75"/>
      <c r="R114" s="75"/>
      <c r="S114" s="75"/>
    </row>
    <row r="115" spans="10:19">
      <c r="J115" s="75"/>
      <c r="K115" s="75"/>
      <c r="L115" s="75"/>
      <c r="M115" s="75"/>
      <c r="N115" s="75"/>
      <c r="O115" s="75"/>
      <c r="P115" s="75"/>
      <c r="Q115" s="75"/>
      <c r="R115" s="75"/>
      <c r="S115" s="75"/>
    </row>
  </sheetData>
  <mergeCells count="2">
    <mergeCell ref="G9:I9"/>
    <mergeCell ref="A22:I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7012A-607D-4C5E-B150-B1B2664CA60C}">
  <dimension ref="A1:AM203"/>
  <sheetViews>
    <sheetView topLeftCell="A23" zoomScale="70" zoomScaleNormal="70" workbookViewId="0">
      <selection activeCell="R13" sqref="R13"/>
    </sheetView>
  </sheetViews>
  <sheetFormatPr baseColWidth="10" defaultRowHeight="14.5"/>
  <cols>
    <col min="1" max="1" width="71.81640625" customWidth="1"/>
    <col min="2" max="2" width="8.1796875" bestFit="1" customWidth="1"/>
    <col min="3" max="3" width="3.453125" customWidth="1"/>
    <col min="4" max="4" width="11.453125" bestFit="1" customWidth="1"/>
    <col min="5" max="5" width="3.26953125" customWidth="1"/>
    <col min="6" max="6" width="13.1796875" bestFit="1" customWidth="1"/>
    <col min="7" max="7" width="3.1796875" customWidth="1"/>
    <col min="8" max="8" width="15" hidden="1" customWidth="1"/>
    <col min="9" max="10" width="0" hidden="1" customWidth="1"/>
    <col min="11" max="11" width="0.453125" customWidth="1"/>
    <col min="13" max="13" width="4.7265625" customWidth="1"/>
    <col min="15" max="15" width="4.7265625" customWidth="1"/>
    <col min="16" max="16" width="14.7265625" bestFit="1" customWidth="1"/>
    <col min="17" max="17" width="3.26953125" customWidth="1"/>
    <col min="18" max="18" width="17.54296875" bestFit="1" customWidth="1"/>
  </cols>
  <sheetData>
    <row r="1" spans="1:39" ht="18">
      <c r="A1" s="1" t="s">
        <v>0</v>
      </c>
      <c r="B1" s="2"/>
      <c r="C1" s="3"/>
      <c r="D1" s="5"/>
      <c r="E1" s="4"/>
      <c r="F1" s="4"/>
      <c r="G1" s="4"/>
      <c r="H1" s="5"/>
      <c r="I1" s="4"/>
      <c r="J1" s="5"/>
      <c r="K1" s="4"/>
      <c r="L1" s="4"/>
      <c r="M1" s="4"/>
      <c r="N1" s="4"/>
      <c r="O1" s="4"/>
      <c r="P1" s="4"/>
      <c r="Q1" s="4"/>
      <c r="R1" s="4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  <c r="Q2" s="7"/>
      <c r="R2" s="7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pans="1:39" ht="18">
      <c r="A3" s="9"/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</row>
    <row r="4" spans="1:39" ht="18">
      <c r="A4" s="1" t="s">
        <v>86</v>
      </c>
      <c r="B4" s="9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</row>
    <row r="5" spans="1:39" ht="18">
      <c r="A5" s="1" t="str">
        <f>+'[1]Estado ganancias o pérdidas'!A5</f>
        <v>Por el período de tres meses terminados el 31 de marzo de 2022</v>
      </c>
      <c r="B5" s="12"/>
      <c r="C5" s="13"/>
      <c r="D5" s="13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</row>
    <row r="6" spans="1:39" ht="17.5">
      <c r="A6" s="15" t="str">
        <f>+'[1]Estado de situación financiera'!A6</f>
        <v>(Cifras en balboas)</v>
      </c>
      <c r="B6" s="16"/>
      <c r="C6" s="17"/>
      <c r="D6" s="17"/>
      <c r="E6" s="17"/>
      <c r="F6" s="17"/>
      <c r="G6" s="17"/>
      <c r="H6" s="18"/>
      <c r="I6" s="17"/>
      <c r="J6" s="17"/>
      <c r="K6" s="17"/>
      <c r="L6" s="17"/>
      <c r="M6" s="17"/>
      <c r="N6" s="17"/>
      <c r="O6" s="17"/>
      <c r="P6" s="17"/>
      <c r="Q6" s="17"/>
      <c r="R6" s="17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</row>
    <row r="7" spans="1:39" ht="15.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7"/>
      <c r="Q7" s="87"/>
      <c r="R7" s="86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</row>
    <row r="8" spans="1:39" ht="15.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  <c r="Q8" s="87"/>
      <c r="R8" s="86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</row>
    <row r="9" spans="1:39" ht="15.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7"/>
      <c r="Q9" s="87"/>
      <c r="R9" s="86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</row>
    <row r="10" spans="1:39" ht="17.5">
      <c r="A10" s="88"/>
      <c r="B10" s="88"/>
      <c r="C10" s="89"/>
      <c r="D10" s="89"/>
      <c r="E10" s="89"/>
      <c r="F10" s="89"/>
      <c r="G10" s="89"/>
      <c r="H10" s="89"/>
      <c r="I10" s="89"/>
      <c r="J10" s="89"/>
      <c r="K10" s="89"/>
      <c r="L10" s="89" t="s">
        <v>87</v>
      </c>
      <c r="M10" s="89"/>
      <c r="N10" s="89" t="s">
        <v>88</v>
      </c>
      <c r="O10" s="89"/>
      <c r="P10" s="89"/>
      <c r="Q10" s="89"/>
      <c r="R10" s="89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</row>
    <row r="11" spans="1:39" ht="17.5">
      <c r="A11" s="88"/>
      <c r="B11" s="88"/>
      <c r="C11" s="89"/>
      <c r="D11" s="89"/>
      <c r="E11" s="89"/>
      <c r="F11" s="89" t="s">
        <v>89</v>
      </c>
      <c r="G11" s="89"/>
      <c r="H11" s="89"/>
      <c r="I11" s="89"/>
      <c r="J11" s="89"/>
      <c r="K11" s="89"/>
      <c r="L11" s="89" t="s">
        <v>90</v>
      </c>
      <c r="M11" s="89"/>
      <c r="N11" s="89" t="s">
        <v>91</v>
      </c>
      <c r="O11" s="89"/>
      <c r="P11" s="89"/>
      <c r="Q11" s="89"/>
      <c r="R11" s="89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1:39" ht="17.5">
      <c r="A12" s="88"/>
      <c r="B12" s="88"/>
      <c r="C12" s="89"/>
      <c r="D12" s="89" t="s">
        <v>92</v>
      </c>
      <c r="E12" s="89"/>
      <c r="F12" s="90" t="s">
        <v>93</v>
      </c>
      <c r="G12" s="89"/>
      <c r="H12" s="89" t="s">
        <v>94</v>
      </c>
      <c r="I12" s="89" t="s">
        <v>95</v>
      </c>
      <c r="J12" s="89"/>
      <c r="K12" s="89"/>
      <c r="L12" s="89" t="s">
        <v>96</v>
      </c>
      <c r="M12" s="89"/>
      <c r="N12" s="89" t="s">
        <v>97</v>
      </c>
      <c r="O12" s="89"/>
      <c r="P12" s="89" t="s">
        <v>98</v>
      </c>
      <c r="Q12" s="89"/>
      <c r="R12" s="89" t="s">
        <v>99</v>
      </c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</row>
    <row r="13" spans="1:39" ht="17.5">
      <c r="A13" s="88"/>
      <c r="B13" s="88" t="s">
        <v>7</v>
      </c>
      <c r="C13" s="89"/>
      <c r="D13" s="91" t="s">
        <v>100</v>
      </c>
      <c r="E13" s="89"/>
      <c r="F13" s="91" t="s">
        <v>101</v>
      </c>
      <c r="G13" s="89"/>
      <c r="H13" s="91" t="s">
        <v>102</v>
      </c>
      <c r="I13" s="91" t="s">
        <v>103</v>
      </c>
      <c r="J13" s="89"/>
      <c r="K13" s="89"/>
      <c r="L13" s="91" t="s">
        <v>104</v>
      </c>
      <c r="M13" s="89"/>
      <c r="N13" s="91" t="s">
        <v>105</v>
      </c>
      <c r="O13" s="89"/>
      <c r="P13" s="91" t="s">
        <v>106</v>
      </c>
      <c r="Q13" s="89"/>
      <c r="R13" s="91" t="s">
        <v>107</v>
      </c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</row>
    <row r="14" spans="1:39" ht="17.5">
      <c r="A14" s="88"/>
      <c r="B14" s="88"/>
      <c r="C14" s="89"/>
      <c r="D14" s="92"/>
      <c r="E14" s="89"/>
      <c r="F14" s="92"/>
      <c r="G14" s="89"/>
      <c r="H14" s="92"/>
      <c r="I14" s="92"/>
      <c r="J14" s="89"/>
      <c r="K14" s="89"/>
      <c r="L14" s="89"/>
      <c r="M14" s="89"/>
      <c r="N14" s="89"/>
      <c r="O14" s="89"/>
      <c r="P14" s="89"/>
      <c r="Q14" s="89"/>
      <c r="R14" s="92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</row>
    <row r="15" spans="1:39" ht="18">
      <c r="A15" s="79" t="s">
        <v>108</v>
      </c>
      <c r="B15" s="80"/>
      <c r="C15" s="93"/>
      <c r="D15" s="93">
        <v>150000</v>
      </c>
      <c r="E15" s="93"/>
      <c r="F15" s="94">
        <v>2089458</v>
      </c>
      <c r="G15" s="93"/>
      <c r="H15" s="94">
        <v>0</v>
      </c>
      <c r="I15" s="93"/>
      <c r="J15" s="93"/>
      <c r="K15" s="93"/>
      <c r="L15" s="94">
        <v>2861</v>
      </c>
      <c r="M15" s="93"/>
      <c r="N15" s="94">
        <v>136496</v>
      </c>
      <c r="O15" s="93"/>
      <c r="P15" s="95">
        <v>32911476</v>
      </c>
      <c r="Q15" s="93"/>
      <c r="R15" s="95">
        <v>35290291</v>
      </c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</row>
    <row r="16" spans="1:39" ht="18">
      <c r="A16" s="81"/>
      <c r="B16" s="82"/>
      <c r="C16" s="83"/>
      <c r="D16" s="94"/>
      <c r="E16" s="83"/>
      <c r="F16" s="94"/>
      <c r="G16" s="83"/>
      <c r="H16" s="94"/>
      <c r="I16" s="96"/>
      <c r="J16" s="83"/>
      <c r="K16" s="83"/>
      <c r="L16" s="94"/>
      <c r="M16" s="97"/>
      <c r="N16" s="94"/>
      <c r="O16" s="97"/>
      <c r="P16" s="95"/>
      <c r="Q16" s="94"/>
      <c r="R16" s="9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</row>
    <row r="17" spans="1:39" ht="18">
      <c r="A17" s="84" t="s">
        <v>109</v>
      </c>
      <c r="B17" s="82"/>
      <c r="C17" s="83"/>
      <c r="D17" s="94"/>
      <c r="E17" s="97"/>
      <c r="F17" s="94"/>
      <c r="G17" s="97"/>
      <c r="H17" s="94"/>
      <c r="I17" s="98"/>
      <c r="J17" s="97"/>
      <c r="K17" s="97"/>
      <c r="L17" s="94"/>
      <c r="M17" s="97"/>
      <c r="N17" s="94"/>
      <c r="O17" s="97"/>
      <c r="P17" s="95"/>
      <c r="Q17" s="94"/>
      <c r="R17" s="9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</row>
    <row r="18" spans="1:39" ht="18">
      <c r="A18" s="99" t="s">
        <v>110</v>
      </c>
      <c r="B18" s="82">
        <v>16</v>
      </c>
      <c r="C18" s="83"/>
      <c r="D18" s="100" t="s">
        <v>111</v>
      </c>
      <c r="E18" s="100"/>
      <c r="F18" s="100" t="s">
        <v>111</v>
      </c>
      <c r="G18" s="100"/>
      <c r="H18" s="100"/>
      <c r="I18" s="100"/>
      <c r="J18" s="100"/>
      <c r="K18" s="100"/>
      <c r="L18" s="100" t="s">
        <v>111</v>
      </c>
      <c r="M18" s="100"/>
      <c r="N18" s="100" t="s">
        <v>111</v>
      </c>
      <c r="O18" s="98"/>
      <c r="P18" s="98">
        <v>841708</v>
      </c>
      <c r="Q18" s="100"/>
      <c r="R18" s="98">
        <v>841708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</row>
    <row r="19" spans="1:39" ht="18">
      <c r="A19" s="101" t="s">
        <v>112</v>
      </c>
      <c r="B19" s="82"/>
      <c r="C19" s="83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98"/>
      <c r="P19" s="98"/>
      <c r="Q19" s="100"/>
      <c r="R19" s="98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</row>
    <row r="20" spans="1:39" ht="18">
      <c r="A20" s="99" t="s">
        <v>113</v>
      </c>
      <c r="B20" s="82"/>
      <c r="C20" s="83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98"/>
      <c r="P20" s="98"/>
      <c r="Q20" s="100"/>
      <c r="R20" s="98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</row>
    <row r="21" spans="1:39" ht="18">
      <c r="A21" s="102" t="s">
        <v>114</v>
      </c>
      <c r="B21" s="82"/>
      <c r="C21" s="97"/>
      <c r="D21" s="103" t="s">
        <v>111</v>
      </c>
      <c r="E21" s="100"/>
      <c r="F21" s="103" t="s">
        <v>111</v>
      </c>
      <c r="G21" s="100"/>
      <c r="H21" s="100"/>
      <c r="I21" s="100"/>
      <c r="J21" s="100"/>
      <c r="K21" s="100"/>
      <c r="L21" s="103" t="s">
        <v>111</v>
      </c>
      <c r="M21" s="100"/>
      <c r="N21" s="103">
        <v>10200</v>
      </c>
      <c r="O21" s="98"/>
      <c r="P21" s="103" t="s">
        <v>111</v>
      </c>
      <c r="Q21" s="100"/>
      <c r="R21" s="103">
        <v>10200</v>
      </c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</row>
    <row r="22" spans="1:39" ht="18" hidden="1">
      <c r="A22" s="99" t="s">
        <v>115</v>
      </c>
      <c r="B22" s="82"/>
      <c r="C22" s="83"/>
      <c r="D22" s="104"/>
      <c r="E22" s="94"/>
      <c r="F22" s="104"/>
      <c r="G22" s="94"/>
      <c r="H22" s="104"/>
      <c r="I22" s="94"/>
      <c r="J22" s="94"/>
      <c r="K22" s="94"/>
      <c r="L22" s="104"/>
      <c r="M22" s="94"/>
      <c r="N22" s="104"/>
      <c r="O22" s="97"/>
      <c r="P22" s="104"/>
      <c r="Q22" s="94"/>
      <c r="R22" s="10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</row>
    <row r="23" spans="1:39" ht="18">
      <c r="A23" s="101" t="s">
        <v>116</v>
      </c>
      <c r="B23" s="82"/>
      <c r="C23" s="83"/>
      <c r="D23" s="103" t="s">
        <v>111</v>
      </c>
      <c r="E23" s="100"/>
      <c r="F23" s="103" t="s">
        <v>111</v>
      </c>
      <c r="G23" s="100"/>
      <c r="H23" s="103"/>
      <c r="I23" s="100"/>
      <c r="J23" s="100"/>
      <c r="K23" s="100"/>
      <c r="L23" s="103" t="s">
        <v>111</v>
      </c>
      <c r="M23" s="94"/>
      <c r="N23" s="103">
        <v>10200</v>
      </c>
      <c r="O23" s="97"/>
      <c r="P23" s="103" t="s">
        <v>111</v>
      </c>
      <c r="Q23" s="94"/>
      <c r="R23" s="103">
        <v>10200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</row>
    <row r="24" spans="1:39" ht="18">
      <c r="A24" s="101" t="s">
        <v>85</v>
      </c>
      <c r="B24" s="82"/>
      <c r="C24" s="83"/>
      <c r="D24" s="103" t="s">
        <v>111</v>
      </c>
      <c r="E24" s="96"/>
      <c r="F24" s="103" t="s">
        <v>111</v>
      </c>
      <c r="G24" s="96"/>
      <c r="H24" s="103"/>
      <c r="I24" s="96"/>
      <c r="J24" s="96"/>
      <c r="K24" s="96"/>
      <c r="L24" s="103" t="s">
        <v>111</v>
      </c>
      <c r="M24" s="97"/>
      <c r="N24" s="103">
        <v>10200</v>
      </c>
      <c r="O24" s="97"/>
      <c r="P24" s="104">
        <v>841708</v>
      </c>
      <c r="Q24" s="94"/>
      <c r="R24" s="104">
        <v>851908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</row>
    <row r="25" spans="1:39" ht="18">
      <c r="A25" s="99"/>
      <c r="B25" s="82"/>
      <c r="C25" s="83"/>
      <c r="D25" s="94"/>
      <c r="E25" s="83"/>
      <c r="F25" s="94"/>
      <c r="G25" s="83"/>
      <c r="H25" s="104"/>
      <c r="I25" s="96"/>
      <c r="J25" s="83"/>
      <c r="K25" s="83"/>
      <c r="L25" s="94"/>
      <c r="M25" s="97"/>
      <c r="N25" s="94"/>
      <c r="O25" s="97"/>
      <c r="P25" s="94"/>
      <c r="Q25" s="94"/>
      <c r="R25" s="94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</row>
    <row r="26" spans="1:39" ht="18" hidden="1">
      <c r="A26" s="99" t="s">
        <v>117</v>
      </c>
      <c r="B26" s="82"/>
      <c r="C26" s="83"/>
      <c r="D26" s="94"/>
      <c r="E26" s="83"/>
      <c r="F26" s="94"/>
      <c r="G26" s="83"/>
      <c r="H26" s="104"/>
      <c r="I26" s="96"/>
      <c r="J26" s="83"/>
      <c r="K26" s="83"/>
      <c r="L26" s="94"/>
      <c r="M26" s="97"/>
      <c r="N26" s="94"/>
      <c r="O26" s="97"/>
      <c r="P26" s="94"/>
      <c r="Q26" s="94"/>
      <c r="R26" s="94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</row>
    <row r="27" spans="1:39" ht="18" hidden="1">
      <c r="A27" s="99" t="s">
        <v>118</v>
      </c>
      <c r="B27" s="82"/>
      <c r="C27" s="83"/>
      <c r="D27" s="104"/>
      <c r="E27" s="83"/>
      <c r="F27" s="104"/>
      <c r="G27" s="83"/>
      <c r="H27" s="94"/>
      <c r="I27" s="96"/>
      <c r="J27" s="83"/>
      <c r="K27" s="83"/>
      <c r="L27" s="104"/>
      <c r="M27" s="97"/>
      <c r="N27" s="104"/>
      <c r="O27" s="97"/>
      <c r="P27" s="104"/>
      <c r="Q27" s="94"/>
      <c r="R27" s="103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</row>
    <row r="28" spans="1:39" ht="18">
      <c r="A28" s="79" t="s">
        <v>119</v>
      </c>
      <c r="B28" s="82"/>
      <c r="C28" s="83"/>
      <c r="D28" s="104">
        <v>150000</v>
      </c>
      <c r="E28" s="83"/>
      <c r="F28" s="104">
        <v>2089458</v>
      </c>
      <c r="G28" s="83"/>
      <c r="H28" s="94"/>
      <c r="I28" s="96"/>
      <c r="J28" s="83"/>
      <c r="K28" s="83"/>
      <c r="L28" s="104">
        <v>2861</v>
      </c>
      <c r="M28" s="97"/>
      <c r="N28" s="104">
        <v>146696</v>
      </c>
      <c r="O28" s="97"/>
      <c r="P28" s="104">
        <v>33753184</v>
      </c>
      <c r="Q28" s="94"/>
      <c r="R28" s="103">
        <v>36142199</v>
      </c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</row>
    <row r="29" spans="1:39" ht="18">
      <c r="A29" s="84"/>
      <c r="B29" s="85"/>
      <c r="C29" s="83"/>
      <c r="D29" s="106"/>
      <c r="E29" s="83"/>
      <c r="F29" s="94"/>
      <c r="G29" s="83"/>
      <c r="H29" s="94"/>
      <c r="I29" s="96"/>
      <c r="J29" s="83"/>
      <c r="K29" s="83"/>
      <c r="L29" s="94"/>
      <c r="M29" s="97"/>
      <c r="N29" s="94"/>
      <c r="O29" s="97"/>
      <c r="P29" s="97"/>
      <c r="Q29" s="94"/>
      <c r="R29" s="98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</row>
    <row r="30" spans="1:39" ht="18">
      <c r="A30" s="107" t="s">
        <v>120</v>
      </c>
      <c r="B30" s="84"/>
      <c r="C30" s="94"/>
      <c r="D30" s="94">
        <v>150000</v>
      </c>
      <c r="E30" s="83"/>
      <c r="F30" s="94">
        <v>2089458</v>
      </c>
      <c r="G30" s="97"/>
      <c r="H30" s="94">
        <v>0</v>
      </c>
      <c r="I30" s="98"/>
      <c r="J30" s="97"/>
      <c r="K30" s="97"/>
      <c r="L30" s="94">
        <v>109712</v>
      </c>
      <c r="M30" s="97"/>
      <c r="N30" s="94">
        <v>166246</v>
      </c>
      <c r="O30" s="97"/>
      <c r="P30" s="94">
        <v>36224596</v>
      </c>
      <c r="Q30" s="94"/>
      <c r="R30" s="100">
        <v>38740012</v>
      </c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</row>
    <row r="31" spans="1:39" ht="18">
      <c r="A31" s="84"/>
      <c r="B31" s="8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</row>
    <row r="32" spans="1:39" ht="18">
      <c r="A32" s="84" t="s">
        <v>109</v>
      </c>
      <c r="B32" s="8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108"/>
      <c r="O32" s="94"/>
      <c r="P32" s="94"/>
      <c r="Q32" s="94"/>
      <c r="R32" s="94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</row>
    <row r="33" spans="1:39" ht="18">
      <c r="A33" s="99" t="s">
        <v>110</v>
      </c>
      <c r="B33" s="82">
        <v>16</v>
      </c>
      <c r="C33" s="98"/>
      <c r="D33" s="94">
        <v>0</v>
      </c>
      <c r="E33" s="98"/>
      <c r="F33" s="94">
        <v>0</v>
      </c>
      <c r="G33" s="98"/>
      <c r="H33" s="94">
        <v>0</v>
      </c>
      <c r="I33" s="98">
        <v>0</v>
      </c>
      <c r="J33" s="93"/>
      <c r="K33" s="93"/>
      <c r="L33" s="94">
        <v>0</v>
      </c>
      <c r="M33" s="93"/>
      <c r="N33" s="94">
        <v>0</v>
      </c>
      <c r="O33" s="93"/>
      <c r="P33" s="109">
        <v>36421</v>
      </c>
      <c r="Q33" s="94"/>
      <c r="R33" s="109">
        <v>36421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</row>
    <row r="34" spans="1:39" ht="18">
      <c r="A34" s="101" t="s">
        <v>112</v>
      </c>
      <c r="B34" s="110"/>
      <c r="C34" s="98"/>
      <c r="D34" s="106"/>
      <c r="E34" s="98"/>
      <c r="F34" s="94"/>
      <c r="G34" s="98"/>
      <c r="H34" s="94"/>
      <c r="I34" s="98"/>
      <c r="J34" s="93"/>
      <c r="K34" s="93"/>
      <c r="L34" s="94"/>
      <c r="M34" s="93"/>
      <c r="N34" s="94"/>
      <c r="O34" s="93"/>
      <c r="P34" s="94"/>
      <c r="Q34" s="94"/>
      <c r="R34" s="109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</row>
    <row r="35" spans="1:39" ht="18">
      <c r="A35" s="101" t="s">
        <v>121</v>
      </c>
      <c r="B35" s="82"/>
      <c r="C35" s="98"/>
      <c r="D35" s="94"/>
      <c r="E35" s="98"/>
      <c r="F35" s="94"/>
      <c r="G35" s="98"/>
      <c r="H35" s="94"/>
      <c r="I35" s="98"/>
      <c r="J35" s="93"/>
      <c r="K35" s="93"/>
      <c r="L35" s="94"/>
      <c r="M35" s="93"/>
      <c r="N35" s="108"/>
      <c r="O35" s="93"/>
      <c r="P35" s="111"/>
      <c r="Q35" s="94"/>
      <c r="R35" s="109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</row>
    <row r="36" spans="1:39" ht="18">
      <c r="A36" s="101" t="s">
        <v>122</v>
      </c>
      <c r="B36" s="82" t="s">
        <v>83</v>
      </c>
      <c r="C36" s="98"/>
      <c r="D36" s="94">
        <v>0</v>
      </c>
      <c r="E36" s="98"/>
      <c r="F36" s="94">
        <v>0</v>
      </c>
      <c r="G36" s="98"/>
      <c r="H36" s="94">
        <v>0</v>
      </c>
      <c r="I36" s="98"/>
      <c r="J36" s="93"/>
      <c r="K36" s="93"/>
      <c r="L36" s="104">
        <v>0</v>
      </c>
      <c r="M36" s="112"/>
      <c r="N36" s="104">
        <v>6120</v>
      </c>
      <c r="O36" s="112"/>
      <c r="P36" s="94">
        <v>0</v>
      </c>
      <c r="Q36" s="94"/>
      <c r="R36" s="113">
        <v>6120</v>
      </c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</row>
    <row r="37" spans="1:39" ht="18">
      <c r="A37" s="101" t="s">
        <v>116</v>
      </c>
      <c r="B37" s="82"/>
      <c r="C37" s="93"/>
      <c r="D37" s="114">
        <v>0</v>
      </c>
      <c r="E37" s="93"/>
      <c r="F37" s="114">
        <v>0</v>
      </c>
      <c r="G37" s="93"/>
      <c r="H37" s="114">
        <v>0</v>
      </c>
      <c r="I37" s="93"/>
      <c r="J37" s="93"/>
      <c r="K37" s="93"/>
      <c r="L37" s="94">
        <v>0</v>
      </c>
      <c r="M37" s="93"/>
      <c r="N37" s="94">
        <v>6120</v>
      </c>
      <c r="O37" s="93"/>
      <c r="P37" s="114">
        <v>0</v>
      </c>
      <c r="Q37" s="94"/>
      <c r="R37" s="115">
        <v>6120</v>
      </c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</row>
    <row r="38" spans="1:39" ht="18">
      <c r="A38" s="101" t="s">
        <v>85</v>
      </c>
      <c r="B38" s="82"/>
      <c r="C38" s="93"/>
      <c r="D38" s="114">
        <v>0</v>
      </c>
      <c r="E38" s="93"/>
      <c r="F38" s="114">
        <v>0</v>
      </c>
      <c r="G38" s="93"/>
      <c r="H38" s="114">
        <v>0</v>
      </c>
      <c r="I38" s="93"/>
      <c r="J38" s="93"/>
      <c r="K38" s="93"/>
      <c r="L38" s="114">
        <v>0</v>
      </c>
      <c r="M38" s="93"/>
      <c r="N38" s="114">
        <v>6120</v>
      </c>
      <c r="O38" s="93"/>
      <c r="P38" s="116">
        <v>36421</v>
      </c>
      <c r="Q38" s="94"/>
      <c r="R38" s="117">
        <v>42541</v>
      </c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</row>
    <row r="39" spans="1:39" ht="18">
      <c r="A39" s="101"/>
      <c r="B39" s="82"/>
      <c r="C39" s="93"/>
      <c r="D39" s="94"/>
      <c r="E39" s="93"/>
      <c r="F39" s="94"/>
      <c r="G39" s="93"/>
      <c r="H39" s="94"/>
      <c r="I39" s="93"/>
      <c r="J39" s="93"/>
      <c r="K39" s="93"/>
      <c r="L39" s="94"/>
      <c r="M39" s="93"/>
      <c r="N39" s="94"/>
      <c r="O39" s="93"/>
      <c r="P39" s="118"/>
      <c r="Q39" s="94"/>
      <c r="R39" s="119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</row>
    <row r="40" spans="1:39" ht="18">
      <c r="A40" s="101" t="s">
        <v>123</v>
      </c>
      <c r="B40" s="82"/>
      <c r="C40" s="93"/>
      <c r="D40" s="94"/>
      <c r="E40" s="93"/>
      <c r="F40" s="94"/>
      <c r="G40" s="93"/>
      <c r="H40" s="94"/>
      <c r="I40" s="93"/>
      <c r="J40" s="93"/>
      <c r="K40" s="93"/>
      <c r="L40" s="94"/>
      <c r="M40" s="93"/>
      <c r="N40" s="94"/>
      <c r="O40" s="93"/>
      <c r="P40" s="118"/>
      <c r="Q40" s="94"/>
      <c r="R40" s="119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</row>
    <row r="41" spans="1:39" ht="18">
      <c r="A41" s="101" t="s">
        <v>124</v>
      </c>
      <c r="B41" s="82"/>
      <c r="C41" s="93"/>
      <c r="D41" s="104">
        <v>0</v>
      </c>
      <c r="E41" s="93"/>
      <c r="F41" s="104">
        <v>0</v>
      </c>
      <c r="G41" s="93"/>
      <c r="H41" s="94"/>
      <c r="I41" s="93"/>
      <c r="J41" s="93"/>
      <c r="K41" s="93"/>
      <c r="L41" s="104">
        <v>0</v>
      </c>
      <c r="M41" s="93"/>
      <c r="N41" s="104">
        <v>0</v>
      </c>
      <c r="O41" s="93"/>
      <c r="P41" s="104">
        <v>0</v>
      </c>
      <c r="Q41" s="94"/>
      <c r="R41" s="104">
        <v>0</v>
      </c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</row>
    <row r="42" spans="1:39" ht="6.75" customHeight="1">
      <c r="A42" s="101"/>
      <c r="B42" s="82"/>
      <c r="C42" s="93"/>
      <c r="D42" s="120"/>
      <c r="E42" s="93"/>
      <c r="F42" s="120"/>
      <c r="G42" s="93"/>
      <c r="H42" s="120"/>
      <c r="I42" s="93"/>
      <c r="J42" s="93"/>
      <c r="K42" s="93"/>
      <c r="L42" s="120"/>
      <c r="M42" s="93"/>
      <c r="N42" s="120"/>
      <c r="O42" s="93"/>
      <c r="P42" s="120"/>
      <c r="Q42" s="94"/>
      <c r="R42" s="120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</row>
    <row r="43" spans="1:39" ht="18" hidden="1">
      <c r="A43" s="84" t="s">
        <v>125</v>
      </c>
      <c r="B43" s="82"/>
      <c r="C43" s="112"/>
      <c r="D43" s="93"/>
      <c r="E43" s="112"/>
      <c r="F43" s="93"/>
      <c r="G43" s="112"/>
      <c r="H43" s="93"/>
      <c r="I43" s="93"/>
      <c r="J43" s="112"/>
      <c r="K43" s="112"/>
      <c r="L43" s="112"/>
      <c r="M43" s="112"/>
      <c r="N43" s="112"/>
      <c r="O43" s="112"/>
      <c r="P43" s="93"/>
      <c r="Q43" s="94"/>
      <c r="R43" s="94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</row>
    <row r="44" spans="1:39" ht="18" hidden="1">
      <c r="A44" s="84" t="s">
        <v>126</v>
      </c>
      <c r="B44" s="82"/>
      <c r="C44" s="112"/>
      <c r="D44" s="94">
        <v>0</v>
      </c>
      <c r="E44" s="112"/>
      <c r="F44" s="94">
        <v>0</v>
      </c>
      <c r="G44" s="112"/>
      <c r="H44" s="94">
        <v>0</v>
      </c>
      <c r="I44" s="93"/>
      <c r="J44" s="112"/>
      <c r="K44" s="112"/>
      <c r="L44" s="121">
        <v>0</v>
      </c>
      <c r="M44" s="112"/>
      <c r="N44" s="121">
        <v>0</v>
      </c>
      <c r="O44" s="112"/>
      <c r="P44" s="94">
        <v>0</v>
      </c>
      <c r="Q44" s="94"/>
      <c r="R44" s="94">
        <v>0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</row>
    <row r="45" spans="1:39" ht="18" hidden="1">
      <c r="A45" s="84" t="s">
        <v>127</v>
      </c>
      <c r="B45" s="82"/>
      <c r="C45" s="112"/>
      <c r="D45" s="94">
        <v>0</v>
      </c>
      <c r="E45" s="112"/>
      <c r="F45" s="94">
        <v>0</v>
      </c>
      <c r="G45" s="112"/>
      <c r="H45" s="94">
        <v>0</v>
      </c>
      <c r="I45" s="93"/>
      <c r="J45" s="112"/>
      <c r="K45" s="112"/>
      <c r="L45" s="121">
        <v>0</v>
      </c>
      <c r="M45" s="112"/>
      <c r="N45" s="121">
        <v>0</v>
      </c>
      <c r="O45" s="112"/>
      <c r="P45" s="94">
        <v>0</v>
      </c>
      <c r="Q45" s="94"/>
      <c r="R45" s="94">
        <v>0</v>
      </c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</row>
    <row r="46" spans="1:39" ht="18" hidden="1">
      <c r="A46" s="84" t="s">
        <v>128</v>
      </c>
      <c r="B46" s="82"/>
      <c r="C46" s="98"/>
      <c r="D46" s="114">
        <v>0</v>
      </c>
      <c r="E46" s="98"/>
      <c r="F46" s="114">
        <v>0</v>
      </c>
      <c r="G46" s="98"/>
      <c r="H46" s="114">
        <v>0</v>
      </c>
      <c r="I46" s="98"/>
      <c r="J46" s="93"/>
      <c r="K46" s="93"/>
      <c r="L46" s="114">
        <v>0</v>
      </c>
      <c r="M46" s="93"/>
      <c r="N46" s="114">
        <v>0</v>
      </c>
      <c r="O46" s="93"/>
      <c r="P46" s="114">
        <v>0</v>
      </c>
      <c r="Q46" s="94"/>
      <c r="R46" s="114">
        <v>0</v>
      </c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</row>
    <row r="47" spans="1:39" ht="18" hidden="1">
      <c r="A47" s="84"/>
      <c r="B47" s="82"/>
      <c r="C47" s="98"/>
      <c r="D47" s="94"/>
      <c r="E47" s="98"/>
      <c r="F47" s="94"/>
      <c r="G47" s="98"/>
      <c r="H47" s="94"/>
      <c r="I47" s="98"/>
      <c r="J47" s="93"/>
      <c r="K47" s="93"/>
      <c r="L47" s="94"/>
      <c r="M47" s="93"/>
      <c r="N47" s="94"/>
      <c r="O47" s="93"/>
      <c r="P47" s="94"/>
      <c r="Q47" s="94"/>
      <c r="R47" s="94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</row>
    <row r="48" spans="1:39" ht="18" hidden="1">
      <c r="A48" s="84" t="s">
        <v>117</v>
      </c>
      <c r="B48" s="82"/>
      <c r="C48" s="98"/>
      <c r="D48" s="94"/>
      <c r="E48" s="98"/>
      <c r="F48" s="94"/>
      <c r="G48" s="98"/>
      <c r="H48" s="94"/>
      <c r="I48" s="98"/>
      <c r="J48" s="93"/>
      <c r="K48" s="93"/>
      <c r="L48" s="94"/>
      <c r="M48" s="93"/>
      <c r="N48" s="94"/>
      <c r="O48" s="93"/>
      <c r="P48" s="94"/>
      <c r="Q48" s="94"/>
      <c r="R48" s="94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</row>
    <row r="49" spans="1:39" ht="18" hidden="1">
      <c r="A49" s="84" t="s">
        <v>129</v>
      </c>
      <c r="B49" s="82"/>
      <c r="C49" s="98"/>
      <c r="D49" s="104">
        <v>0</v>
      </c>
      <c r="E49" s="98"/>
      <c r="F49" s="104">
        <v>0</v>
      </c>
      <c r="G49" s="98"/>
      <c r="H49" s="94">
        <v>0</v>
      </c>
      <c r="I49" s="98">
        <v>0</v>
      </c>
      <c r="J49" s="93"/>
      <c r="K49" s="93"/>
      <c r="L49" s="104">
        <v>0</v>
      </c>
      <c r="M49" s="93"/>
      <c r="N49" s="104">
        <v>0</v>
      </c>
      <c r="O49" s="93"/>
      <c r="P49" s="103">
        <v>0</v>
      </c>
      <c r="Q49" s="94"/>
      <c r="R49" s="103">
        <v>0</v>
      </c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</row>
    <row r="50" spans="1:39" ht="18" hidden="1">
      <c r="A50" s="84" t="s">
        <v>130</v>
      </c>
      <c r="B50" s="82"/>
      <c r="C50" s="98"/>
      <c r="D50" s="104">
        <v>0</v>
      </c>
      <c r="E50" s="98"/>
      <c r="F50" s="114">
        <v>0</v>
      </c>
      <c r="G50" s="98"/>
      <c r="H50" s="114">
        <v>0</v>
      </c>
      <c r="I50" s="98"/>
      <c r="J50" s="93"/>
      <c r="K50" s="93"/>
      <c r="L50" s="114">
        <v>0</v>
      </c>
      <c r="M50" s="93"/>
      <c r="N50" s="114">
        <v>0</v>
      </c>
      <c r="O50" s="93"/>
      <c r="P50" s="114">
        <v>0</v>
      </c>
      <c r="Q50" s="94"/>
      <c r="R50" s="114">
        <v>0</v>
      </c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</row>
    <row r="51" spans="1:39" ht="18" hidden="1">
      <c r="A51" s="84"/>
      <c r="B51" s="82"/>
      <c r="C51" s="98"/>
      <c r="D51" s="122"/>
      <c r="E51" s="98"/>
      <c r="F51" s="122"/>
      <c r="G51" s="98"/>
      <c r="H51" s="122"/>
      <c r="I51" s="98"/>
      <c r="J51" s="93"/>
      <c r="K51" s="93"/>
      <c r="L51" s="122"/>
      <c r="M51" s="93"/>
      <c r="N51" s="122"/>
      <c r="O51" s="93"/>
      <c r="P51" s="122"/>
      <c r="Q51" s="94"/>
      <c r="R51" s="122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</row>
    <row r="52" spans="1:39" ht="18.5" thickBot="1">
      <c r="A52" s="79" t="s">
        <v>131</v>
      </c>
      <c r="B52" s="88"/>
      <c r="C52" s="93"/>
      <c r="D52" s="123">
        <v>150000</v>
      </c>
      <c r="E52" s="93">
        <v>0</v>
      </c>
      <c r="F52" s="123">
        <v>2089458</v>
      </c>
      <c r="G52" s="93"/>
      <c r="H52" s="124">
        <v>0</v>
      </c>
      <c r="I52" s="125" t="e">
        <v>#REF!</v>
      </c>
      <c r="J52" s="93">
        <v>0</v>
      </c>
      <c r="K52" s="93"/>
      <c r="L52" s="123">
        <v>109712</v>
      </c>
      <c r="M52" s="93"/>
      <c r="N52" s="123">
        <v>172366</v>
      </c>
      <c r="O52" s="93"/>
      <c r="P52" s="126">
        <v>36261017</v>
      </c>
      <c r="Q52" s="94"/>
      <c r="R52" s="127">
        <v>38782553</v>
      </c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</row>
    <row r="53" spans="1:39" ht="18.5" thickTop="1">
      <c r="A53" s="128"/>
      <c r="B53" s="128"/>
      <c r="C53" s="97"/>
      <c r="D53" s="129"/>
      <c r="E53" s="97"/>
      <c r="F53" s="98"/>
      <c r="G53" s="97"/>
      <c r="H53" s="98"/>
      <c r="I53" s="98"/>
      <c r="J53" s="97"/>
      <c r="K53" s="97"/>
      <c r="L53" s="97"/>
      <c r="M53" s="97"/>
      <c r="N53" s="97"/>
      <c r="O53" s="97"/>
      <c r="P53" s="97"/>
      <c r="Q53" s="94"/>
      <c r="R53" s="93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</row>
    <row r="54" spans="1:39" ht="18">
      <c r="A54" s="128"/>
      <c r="B54" s="128"/>
      <c r="C54" s="130"/>
      <c r="D54" s="131"/>
      <c r="E54" s="130"/>
      <c r="F54" s="132"/>
      <c r="G54" s="130"/>
      <c r="H54" s="132"/>
      <c r="I54" s="132"/>
      <c r="J54" s="130"/>
      <c r="K54" s="130"/>
      <c r="L54" s="130"/>
      <c r="M54" s="133"/>
      <c r="N54" s="130"/>
      <c r="O54" s="130"/>
      <c r="P54" s="130"/>
      <c r="Q54" s="94"/>
      <c r="R54" s="134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</row>
    <row r="55" spans="1:39" ht="18">
      <c r="A55" s="108"/>
      <c r="B55" s="108"/>
      <c r="C55" s="130"/>
      <c r="D55" s="131"/>
      <c r="E55" s="130"/>
      <c r="F55" s="132"/>
      <c r="G55" s="130"/>
      <c r="H55" s="132"/>
      <c r="I55" s="132"/>
      <c r="J55" s="130"/>
      <c r="K55" s="130"/>
      <c r="L55" s="130"/>
      <c r="M55" s="133"/>
      <c r="N55" s="130"/>
      <c r="O55" s="130"/>
      <c r="P55" s="130"/>
      <c r="Q55" s="94"/>
      <c r="R55" s="108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</row>
    <row r="56" spans="1:39" ht="18">
      <c r="A56" s="128"/>
      <c r="B56" s="128"/>
      <c r="C56" s="130"/>
      <c r="D56" s="131"/>
      <c r="E56" s="130"/>
      <c r="F56" s="132"/>
      <c r="G56" s="130"/>
      <c r="H56" s="132"/>
      <c r="I56" s="132"/>
      <c r="J56" s="130"/>
      <c r="K56" s="130"/>
      <c r="L56" s="130"/>
      <c r="M56" s="133"/>
      <c r="N56" s="130"/>
      <c r="O56" s="130"/>
      <c r="P56" s="130"/>
      <c r="Q56" s="94"/>
      <c r="R56" s="108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</row>
    <row r="57" spans="1:39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</row>
    <row r="58" spans="1:39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</row>
    <row r="59" spans="1:39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</row>
    <row r="60" spans="1:39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</row>
    <row r="61" spans="1:39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</row>
    <row r="62" spans="1:39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</row>
    <row r="63" spans="1:39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</row>
    <row r="64" spans="1:39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</row>
    <row r="65" spans="1:39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</row>
    <row r="66" spans="1:39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</row>
    <row r="67" spans="1:39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</row>
    <row r="68" spans="1:39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</row>
    <row r="69" spans="1:39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</row>
    <row r="70" spans="1:39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</row>
    <row r="71" spans="1:39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</row>
    <row r="72" spans="1:39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</row>
    <row r="73" spans="1:39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</row>
    <row r="74" spans="1:39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</row>
    <row r="75" spans="1:39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</row>
    <row r="76" spans="1:39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</row>
    <row r="77" spans="1:39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</row>
    <row r="78" spans="1:39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</row>
    <row r="79" spans="1:39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</row>
    <row r="80" spans="1:39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</row>
    <row r="81" spans="1:39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</row>
    <row r="82" spans="1:39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</row>
    <row r="83" spans="1:39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</row>
    <row r="84" spans="1:39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</row>
    <row r="85" spans="1:39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</row>
    <row r="86" spans="1:39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</row>
    <row r="87" spans="1:39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</row>
    <row r="88" spans="1:39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</row>
    <row r="89" spans="1:39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</row>
    <row r="90" spans="1:39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</row>
    <row r="91" spans="1:39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</row>
    <row r="92" spans="1:39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</row>
    <row r="93" spans="1:39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</row>
    <row r="94" spans="1:39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</row>
    <row r="95" spans="1:39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</row>
    <row r="96" spans="1:39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</row>
    <row r="97" spans="1:39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</row>
    <row r="98" spans="1:39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</row>
    <row r="99" spans="1:39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</row>
    <row r="100" spans="1:39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</row>
    <row r="101" spans="1:39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</row>
    <row r="102" spans="1:39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</row>
    <row r="103" spans="1:39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</row>
    <row r="104" spans="1:39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</row>
    <row r="105" spans="1:39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</row>
    <row r="106" spans="1:39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</row>
    <row r="107" spans="1:39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</row>
    <row r="108" spans="1:39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</row>
    <row r="109" spans="1:39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</row>
    <row r="110" spans="1:39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</row>
    <row r="111" spans="1:39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</row>
    <row r="112" spans="1:39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</row>
    <row r="113" spans="1:39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</row>
    <row r="114" spans="1:39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</row>
    <row r="115" spans="1:39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</row>
    <row r="116" spans="1:39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</row>
    <row r="117" spans="1:39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</row>
    <row r="118" spans="1:39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</row>
    <row r="119" spans="1:39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</row>
    <row r="120" spans="1:39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</row>
    <row r="121" spans="1:39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</row>
    <row r="122" spans="1:39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</row>
    <row r="123" spans="1:39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</row>
    <row r="124" spans="1:39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</row>
    <row r="125" spans="1:39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</row>
    <row r="126" spans="1:39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</row>
    <row r="127" spans="1:39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</row>
    <row r="128" spans="1:39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</row>
    <row r="129" spans="1:39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</row>
    <row r="130" spans="1:39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</row>
    <row r="131" spans="1:39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</row>
    <row r="132" spans="1:39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</row>
    <row r="133" spans="1:39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</row>
    <row r="134" spans="1:39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</row>
    <row r="135" spans="1:39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</row>
    <row r="136" spans="1:39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</row>
    <row r="137" spans="1:39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</row>
    <row r="138" spans="1:39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</row>
    <row r="139" spans="1:39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</row>
    <row r="140" spans="1:39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</row>
    <row r="141" spans="1:39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</row>
    <row r="142" spans="1:39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</row>
    <row r="143" spans="1:39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</row>
    <row r="144" spans="1:39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</row>
    <row r="145" spans="1:39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</row>
    <row r="146" spans="1:39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</row>
    <row r="147" spans="1:39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</row>
    <row r="148" spans="1:39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</row>
    <row r="149" spans="1:39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</row>
    <row r="150" spans="1:39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</row>
    <row r="151" spans="1:39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</row>
    <row r="152" spans="1:39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</row>
    <row r="153" spans="1:39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</row>
    <row r="154" spans="1:39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</row>
    <row r="155" spans="1:39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</row>
    <row r="156" spans="1:39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</row>
    <row r="157" spans="1:39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</row>
    <row r="158" spans="1:39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</row>
    <row r="159" spans="1:39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</row>
    <row r="160" spans="1:39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</row>
    <row r="161" spans="1:39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</row>
    <row r="162" spans="1:39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</row>
    <row r="163" spans="1:39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</row>
    <row r="164" spans="1:39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</row>
    <row r="165" spans="1:39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</row>
    <row r="166" spans="1:39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</row>
    <row r="167" spans="1:39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</row>
    <row r="168" spans="1:39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</row>
    <row r="169" spans="1:39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</row>
    <row r="170" spans="1:39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</row>
    <row r="171" spans="1:39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</row>
    <row r="172" spans="1:39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</row>
    <row r="173" spans="1:39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</row>
    <row r="174" spans="1:39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</row>
    <row r="175" spans="1:39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</row>
    <row r="176" spans="1:39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</row>
    <row r="177" spans="1:39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</row>
    <row r="178" spans="1:39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</row>
    <row r="179" spans="1:39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</row>
    <row r="180" spans="1:39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</row>
    <row r="181" spans="1:39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</row>
    <row r="182" spans="1:39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</row>
    <row r="183" spans="1:39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</row>
    <row r="184" spans="1:39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</row>
    <row r="185" spans="1:39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</row>
    <row r="186" spans="1:39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</row>
    <row r="187" spans="1:39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</row>
    <row r="188" spans="1:39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</row>
    <row r="189" spans="1:39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</row>
    <row r="190" spans="1:39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</row>
    <row r="191" spans="1:39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</row>
    <row r="192" spans="1:39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</row>
    <row r="193" spans="1:39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</row>
    <row r="194" spans="1:39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</row>
    <row r="195" spans="1:39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</row>
    <row r="196" spans="1:39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</row>
    <row r="197" spans="1:39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</row>
    <row r="198" spans="1:39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</row>
    <row r="199" spans="1:39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</row>
    <row r="200" spans="1:39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</row>
    <row r="201" spans="1:39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</row>
    <row r="202" spans="1:39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</row>
    <row r="203" spans="1:39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EE31-7339-49F0-AC18-EB16372631D0}">
  <dimension ref="A1:AF269"/>
  <sheetViews>
    <sheetView topLeftCell="A31" zoomScale="70" zoomScaleNormal="70" workbookViewId="0">
      <selection activeCell="L35" sqref="L35"/>
    </sheetView>
  </sheetViews>
  <sheetFormatPr baseColWidth="10" defaultRowHeight="14.5"/>
  <cols>
    <col min="1" max="1" width="10.26953125" customWidth="1"/>
    <col min="2" max="2" width="51.54296875" customWidth="1"/>
    <col min="4" max="4" width="12.7265625" bestFit="1" customWidth="1"/>
    <col min="5" max="5" width="2.7265625" customWidth="1"/>
    <col min="6" max="6" width="13.81640625" bestFit="1" customWidth="1"/>
  </cols>
  <sheetData>
    <row r="1" spans="1:30" ht="18">
      <c r="A1" s="1" t="s">
        <v>0</v>
      </c>
      <c r="B1" s="2"/>
      <c r="C1" s="3"/>
      <c r="D1" s="5"/>
      <c r="E1" s="4"/>
      <c r="F1" s="4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</row>
    <row r="2" spans="1:30">
      <c r="A2" s="6" t="s">
        <v>1</v>
      </c>
      <c r="B2" s="7"/>
      <c r="C2" s="7"/>
      <c r="D2" s="7"/>
      <c r="E2" s="7"/>
      <c r="F2" s="7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1:30" ht="18">
      <c r="A3" s="9"/>
      <c r="B3" s="10"/>
      <c r="C3" s="10"/>
      <c r="D3" s="10"/>
      <c r="E3" s="10"/>
      <c r="F3" s="10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1:30" ht="18">
      <c r="A4" s="1" t="s">
        <v>132</v>
      </c>
      <c r="B4" s="9"/>
      <c r="C4" s="10"/>
      <c r="D4" s="10"/>
      <c r="E4" s="10"/>
      <c r="F4" s="10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1:30" ht="18">
      <c r="A5" s="1" t="str">
        <f>+'[1]Estado ganancias o pérdidas'!A5</f>
        <v>Por el período de tres meses terminados el 31 de marzo de 2022</v>
      </c>
      <c r="B5" s="12"/>
      <c r="C5" s="13"/>
      <c r="D5" s="13"/>
      <c r="E5" s="13"/>
      <c r="F5" s="13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1:30" ht="17.5">
      <c r="A6" s="15" t="str">
        <f>+'[1]Estado de situación financiera'!A6</f>
        <v>(Cifras en balboas)</v>
      </c>
      <c r="B6" s="16"/>
      <c r="C6" s="17"/>
      <c r="D6" s="17"/>
      <c r="E6" s="17"/>
      <c r="F6" s="17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1:30" ht="17.5">
      <c r="A7" s="43"/>
      <c r="B7" s="135"/>
      <c r="C7" s="135"/>
      <c r="D7" s="150"/>
      <c r="E7" s="135"/>
      <c r="F7" s="13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1:30" ht="15.5">
      <c r="A8" s="4"/>
      <c r="B8" s="136"/>
      <c r="C8" s="135" t="s">
        <v>7</v>
      </c>
      <c r="D8" s="14">
        <v>2022</v>
      </c>
      <c r="E8" s="14"/>
      <c r="F8" s="14">
        <v>2021</v>
      </c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</row>
    <row r="9" spans="1:30" ht="15.5">
      <c r="A9" s="10"/>
      <c r="B9" s="136"/>
      <c r="C9" s="14"/>
      <c r="D9" s="162" t="s">
        <v>8</v>
      </c>
      <c r="E9" s="162"/>
      <c r="F9" s="162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</row>
    <row r="10" spans="1:30" ht="15.5">
      <c r="A10" s="10"/>
      <c r="B10" s="136"/>
      <c r="C10" s="14"/>
      <c r="D10" s="26"/>
      <c r="E10" s="10"/>
      <c r="F10" s="10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</row>
    <row r="11" spans="1:30" ht="15.5">
      <c r="A11" s="2" t="s">
        <v>133</v>
      </c>
      <c r="B11" s="4"/>
      <c r="C11" s="3"/>
      <c r="D11" s="26"/>
      <c r="E11" s="4"/>
      <c r="F11" s="137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</row>
    <row r="12" spans="1:30" ht="15.5">
      <c r="A12" s="4" t="s">
        <v>134</v>
      </c>
      <c r="B12" s="4"/>
      <c r="C12" s="3"/>
      <c r="D12" s="151">
        <v>36421</v>
      </c>
      <c r="E12" s="138"/>
      <c r="F12" s="139">
        <v>841708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</row>
    <row r="13" spans="1:30" ht="15.5">
      <c r="A13" s="152" t="s">
        <v>135</v>
      </c>
      <c r="B13" s="4"/>
      <c r="C13" s="3"/>
      <c r="D13" s="31"/>
      <c r="E13" s="138"/>
      <c r="F13" s="139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</row>
    <row r="14" spans="1:30" ht="15.5">
      <c r="A14" s="4" t="s">
        <v>136</v>
      </c>
      <c r="B14" s="4"/>
      <c r="C14" s="3"/>
      <c r="D14" s="31"/>
      <c r="E14" s="138"/>
      <c r="F14" s="139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</row>
    <row r="15" spans="1:30" ht="15.5">
      <c r="A15" s="4" t="s">
        <v>137</v>
      </c>
      <c r="B15" s="4"/>
      <c r="C15" s="3"/>
      <c r="D15" s="151">
        <v>28383</v>
      </c>
      <c r="E15" s="138"/>
      <c r="F15" s="139">
        <v>26226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 ht="15.5">
      <c r="A16" s="4" t="s">
        <v>138</v>
      </c>
      <c r="B16" s="4"/>
      <c r="C16" s="3"/>
      <c r="D16" s="151">
        <v>2922</v>
      </c>
      <c r="E16" s="138"/>
      <c r="F16" s="140">
        <v>-19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</row>
    <row r="17" spans="1:30" ht="15.5">
      <c r="A17" s="4" t="s">
        <v>139</v>
      </c>
      <c r="B17" s="4"/>
      <c r="C17" s="3"/>
      <c r="D17" s="151">
        <v>-1785390</v>
      </c>
      <c r="E17" s="138"/>
      <c r="F17" s="140">
        <v>-2036051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</row>
    <row r="18" spans="1:30" ht="15.5">
      <c r="A18" s="4" t="s">
        <v>140</v>
      </c>
      <c r="B18" s="4"/>
      <c r="C18" s="3"/>
      <c r="D18" s="151">
        <v>496888</v>
      </c>
      <c r="E18" s="138"/>
      <c r="F18" s="31">
        <v>534370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</row>
    <row r="19" spans="1:30" ht="15.5">
      <c r="A19" s="4" t="s">
        <v>141</v>
      </c>
      <c r="B19" s="4"/>
      <c r="C19" s="3"/>
      <c r="D19" s="153">
        <v>5185</v>
      </c>
      <c r="E19" s="138"/>
      <c r="F19" s="139">
        <v>3610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</row>
    <row r="20" spans="1:30" ht="15.5">
      <c r="A20" s="4" t="s">
        <v>142</v>
      </c>
      <c r="B20" s="4"/>
      <c r="C20" s="3">
        <v>11</v>
      </c>
      <c r="D20" s="151">
        <v>18405</v>
      </c>
      <c r="E20" s="138"/>
      <c r="F20" s="140">
        <v>86328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</row>
    <row r="21" spans="1:30" ht="15.5">
      <c r="A21" s="152" t="s">
        <v>143</v>
      </c>
      <c r="B21" s="4"/>
      <c r="C21" s="3">
        <v>5</v>
      </c>
      <c r="D21" s="151">
        <v>340284</v>
      </c>
      <c r="E21" s="4"/>
      <c r="F21" s="30">
        <v>219634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</row>
    <row r="22" spans="1:30" ht="15.5">
      <c r="A22" s="152" t="s">
        <v>144</v>
      </c>
      <c r="B22" s="4"/>
      <c r="C22" s="3"/>
      <c r="D22" s="151"/>
      <c r="E22" s="30"/>
      <c r="F22" s="140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</row>
    <row r="23" spans="1:30" ht="15.5">
      <c r="A23" s="152" t="s">
        <v>145</v>
      </c>
      <c r="B23" s="4"/>
      <c r="C23" s="3"/>
      <c r="D23" s="31"/>
      <c r="E23" s="138"/>
      <c r="F23" s="140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</row>
    <row r="24" spans="1:30" ht="15.5">
      <c r="A24" s="152" t="s">
        <v>146</v>
      </c>
      <c r="B24" s="4"/>
      <c r="C24" s="3"/>
      <c r="D24" s="65"/>
      <c r="E24" s="4"/>
      <c r="F24" s="4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</row>
    <row r="25" spans="1:30" ht="15.5">
      <c r="A25" s="154" t="s">
        <v>147</v>
      </c>
      <c r="B25" s="4"/>
      <c r="C25" s="3">
        <v>5</v>
      </c>
      <c r="D25" s="31">
        <v>-6959986</v>
      </c>
      <c r="E25" s="4"/>
      <c r="F25" s="56">
        <v>-20665000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</row>
    <row r="26" spans="1:30" ht="15.5">
      <c r="A26" s="152" t="s">
        <v>148</v>
      </c>
      <c r="B26" s="4"/>
      <c r="C26" s="3"/>
      <c r="D26" s="65"/>
      <c r="E26" s="4"/>
      <c r="F26" s="4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</row>
    <row r="27" spans="1:30" ht="15.5">
      <c r="A27" s="154" t="s">
        <v>149</v>
      </c>
      <c r="B27" s="4"/>
      <c r="C27" s="3">
        <v>5</v>
      </c>
      <c r="D27" s="155">
        <v>8346345</v>
      </c>
      <c r="E27" s="4"/>
      <c r="F27" s="139">
        <v>11810736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</row>
    <row r="28" spans="1:30" ht="15.5">
      <c r="A28" s="152" t="s">
        <v>150</v>
      </c>
      <c r="B28" s="4"/>
      <c r="C28" s="3"/>
      <c r="D28" s="156"/>
      <c r="E28" s="4"/>
      <c r="F28" s="4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</row>
    <row r="29" spans="1:30" ht="15.5">
      <c r="A29" s="154" t="s">
        <v>151</v>
      </c>
      <c r="B29" s="4"/>
      <c r="C29" s="3"/>
      <c r="D29" s="31">
        <v>2500000</v>
      </c>
      <c r="E29" s="138"/>
      <c r="F29" s="26">
        <v>-600000</v>
      </c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</row>
    <row r="30" spans="1:30" ht="15.5">
      <c r="A30" s="152" t="s">
        <v>152</v>
      </c>
      <c r="B30" s="4"/>
      <c r="C30" s="3"/>
      <c r="D30" s="31">
        <v>-1836290</v>
      </c>
      <c r="E30" s="138"/>
      <c r="F30" s="137">
        <v>813489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</row>
    <row r="31" spans="1:30" ht="15.5">
      <c r="A31" s="4" t="s">
        <v>153</v>
      </c>
      <c r="B31" s="4"/>
      <c r="C31" s="3"/>
      <c r="D31" s="151">
        <v>1530010</v>
      </c>
      <c r="E31" s="138"/>
      <c r="F31" s="137">
        <v>-757590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</row>
    <row r="32" spans="1:30" ht="15.5" hidden="1">
      <c r="A32" s="2"/>
      <c r="B32" s="4"/>
      <c r="C32" s="3"/>
      <c r="D32" s="31"/>
      <c r="E32" s="138"/>
      <c r="F32" s="137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</row>
    <row r="33" spans="1:30" ht="15.5">
      <c r="A33" s="4" t="s">
        <v>154</v>
      </c>
      <c r="B33" s="4"/>
      <c r="C33" s="3"/>
      <c r="D33" s="155">
        <v>1829804</v>
      </c>
      <c r="E33" s="137"/>
      <c r="F33" s="137">
        <v>1928990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</row>
    <row r="34" spans="1:30" ht="15.5">
      <c r="A34" s="4" t="s">
        <v>155</v>
      </c>
      <c r="B34" s="4"/>
      <c r="C34" s="3"/>
      <c r="D34" s="157">
        <v>-5185</v>
      </c>
      <c r="E34" s="137"/>
      <c r="F34" s="137">
        <v>-3610</v>
      </c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</row>
    <row r="35" spans="1:30" ht="15.5">
      <c r="A35" s="4" t="s">
        <v>156</v>
      </c>
      <c r="B35" s="4"/>
      <c r="C35" s="3"/>
      <c r="D35" s="56">
        <v>150315</v>
      </c>
      <c r="E35" s="138"/>
      <c r="F35" s="56">
        <v>-131922</v>
      </c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</row>
    <row r="36" spans="1:30" ht="15.5">
      <c r="A36" s="4" t="s">
        <v>157</v>
      </c>
      <c r="B36" s="4"/>
      <c r="C36" s="3"/>
      <c r="D36" s="158">
        <v>-443085</v>
      </c>
      <c r="E36" s="138"/>
      <c r="F36" s="141">
        <v>-509145</v>
      </c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</row>
    <row r="37" spans="1:30" ht="15.5" hidden="1">
      <c r="A37" s="4" t="s">
        <v>158</v>
      </c>
      <c r="B37" s="4"/>
      <c r="C37" s="3"/>
      <c r="D37" s="158">
        <v>0</v>
      </c>
      <c r="E37" s="138"/>
      <c r="F37" s="142">
        <v>0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</row>
    <row r="38" spans="1:30" ht="15.5">
      <c r="A38" s="154" t="s">
        <v>159</v>
      </c>
      <c r="B38" s="4"/>
      <c r="C38" s="3"/>
      <c r="D38" s="143">
        <v>4255026</v>
      </c>
      <c r="E38" s="138"/>
      <c r="F38" s="143">
        <f>SUM(F12:F37)</f>
        <v>-8438246</v>
      </c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</row>
    <row r="39" spans="1:30" ht="15.5">
      <c r="A39" s="4"/>
      <c r="B39" s="4"/>
      <c r="C39" s="144"/>
      <c r="D39" s="145"/>
      <c r="E39" s="138"/>
      <c r="F39" s="14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</row>
    <row r="40" spans="1:30" ht="15.5">
      <c r="A40" s="2" t="s">
        <v>160</v>
      </c>
      <c r="B40" s="4"/>
      <c r="C40" s="3"/>
      <c r="D40" s="145"/>
      <c r="E40" s="138"/>
      <c r="F40" s="14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</row>
    <row r="41" spans="1:30" ht="15.5">
      <c r="A41" s="41" t="s">
        <v>161</v>
      </c>
      <c r="B41" s="4"/>
      <c r="C41" s="3"/>
      <c r="D41" s="67">
        <v>0</v>
      </c>
      <c r="E41" s="138"/>
      <c r="F41" s="67">
        <v>-35576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</row>
    <row r="42" spans="1:30" ht="15.5">
      <c r="A42" s="154" t="s">
        <v>162</v>
      </c>
      <c r="B42" s="4"/>
      <c r="C42" s="3"/>
      <c r="D42" s="67">
        <v>0</v>
      </c>
      <c r="E42" s="138"/>
      <c r="F42" s="67">
        <f>SUM(F41)</f>
        <v>-35576</v>
      </c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</row>
    <row r="43" spans="1:30" ht="15.5">
      <c r="A43" s="4"/>
      <c r="B43" s="4"/>
      <c r="C43" s="3"/>
      <c r="D43" s="145"/>
      <c r="E43" s="138"/>
      <c r="F43" s="146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</row>
    <row r="44" spans="1:30" ht="17">
      <c r="A44" s="2" t="s">
        <v>163</v>
      </c>
      <c r="B44" s="4"/>
      <c r="C44" s="3"/>
      <c r="D44" s="159"/>
      <c r="E44" s="138"/>
      <c r="F44" s="147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</row>
    <row r="45" spans="1:30" ht="15.5">
      <c r="A45" s="4" t="s">
        <v>164</v>
      </c>
      <c r="B45" s="4"/>
      <c r="C45" s="3"/>
      <c r="D45" s="67">
        <v>0</v>
      </c>
      <c r="E45" s="138"/>
      <c r="F45" s="26">
        <v>-52591</v>
      </c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pans="1:30" ht="15.5" hidden="1">
      <c r="A46" s="4" t="s">
        <v>165</v>
      </c>
      <c r="B46" s="4"/>
      <c r="C46" s="3"/>
      <c r="D46" s="160">
        <v>0</v>
      </c>
      <c r="E46" s="138"/>
      <c r="F46" s="142" t="s">
        <v>111</v>
      </c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pans="1:30" ht="15.5">
      <c r="A47" s="154" t="s">
        <v>166</v>
      </c>
      <c r="B47" s="4"/>
      <c r="C47" s="3"/>
      <c r="D47" s="67">
        <v>0</v>
      </c>
      <c r="E47" s="4"/>
      <c r="F47" s="28">
        <f>SUM(F45:F46)</f>
        <v>-52591</v>
      </c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</row>
    <row r="48" spans="1:30" ht="15.5">
      <c r="A48" s="4"/>
      <c r="B48" s="4"/>
      <c r="C48" s="3"/>
      <c r="D48" s="156"/>
      <c r="E48" s="4"/>
      <c r="F48" s="4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</row>
    <row r="49" spans="1:32" ht="15.5">
      <c r="A49" s="4" t="s">
        <v>167</v>
      </c>
      <c r="B49" s="4"/>
      <c r="C49" s="3"/>
      <c r="D49" s="156">
        <v>4255026</v>
      </c>
      <c r="E49" s="148"/>
      <c r="F49" s="5">
        <v>-8526413</v>
      </c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</row>
    <row r="50" spans="1:32" ht="15.5">
      <c r="A50" s="4" t="s">
        <v>168</v>
      </c>
      <c r="B50" s="4"/>
      <c r="C50" s="3"/>
      <c r="D50" s="64">
        <v>5445604</v>
      </c>
      <c r="E50" s="4"/>
      <c r="F50" s="27">
        <v>12559787</v>
      </c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</row>
    <row r="51" spans="1:32" ht="16" thickBot="1">
      <c r="A51" s="4" t="s">
        <v>169</v>
      </c>
      <c r="B51" s="4"/>
      <c r="C51" s="3">
        <v>4</v>
      </c>
      <c r="D51" s="161">
        <v>9700630</v>
      </c>
      <c r="E51" s="4"/>
      <c r="F51" s="149">
        <f>SUM(F49:F50)</f>
        <v>4033374</v>
      </c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</row>
    <row r="52" spans="1:32" ht="16" thickTop="1">
      <c r="A52" s="4"/>
      <c r="B52" s="4"/>
      <c r="C52" s="3"/>
      <c r="D52" s="26"/>
      <c r="E52" s="4"/>
      <c r="F52" s="4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</row>
    <row r="53" spans="1:3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</row>
    <row r="54" spans="1:3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</row>
    <row r="55" spans="1:3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</row>
    <row r="56" spans="1:3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</row>
    <row r="57" spans="1:3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</row>
    <row r="58" spans="1:3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</row>
    <row r="59" spans="1:3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</row>
    <row r="60" spans="1:3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</row>
    <row r="61" spans="1:3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</row>
    <row r="62" spans="1:3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</row>
    <row r="63" spans="1:3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</row>
    <row r="64" spans="1:3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</row>
    <row r="65" spans="1:3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</row>
    <row r="66" spans="1:3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</row>
    <row r="67" spans="1:3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</row>
    <row r="68" spans="1:3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</row>
    <row r="69" spans="1:3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</row>
    <row r="70" spans="1:3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</row>
    <row r="71" spans="1:3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</row>
    <row r="72" spans="1:3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</row>
    <row r="73" spans="1:3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</row>
    <row r="74" spans="1:3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</row>
    <row r="75" spans="1:3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</row>
    <row r="76" spans="1:3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</row>
    <row r="77" spans="1:3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</row>
    <row r="78" spans="1:3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</row>
    <row r="79" spans="1:3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</row>
    <row r="80" spans="1:3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</row>
    <row r="81" spans="1:3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</row>
    <row r="82" spans="1:3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</row>
    <row r="83" spans="1:3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</row>
    <row r="84" spans="1:3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</row>
    <row r="85" spans="1:3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</row>
    <row r="86" spans="1:3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</row>
    <row r="87" spans="1:3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</row>
    <row r="88" spans="1:3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</row>
    <row r="89" spans="1:3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</row>
    <row r="90" spans="1:3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</row>
    <row r="91" spans="1:3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</row>
    <row r="92" spans="1:3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</row>
    <row r="93" spans="1:3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</row>
    <row r="94" spans="1:3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</row>
    <row r="95" spans="1:3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</row>
    <row r="96" spans="1:3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</row>
    <row r="97" spans="1:3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</row>
    <row r="98" spans="1:3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</row>
    <row r="99" spans="1:3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</row>
    <row r="100" spans="1:3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</row>
    <row r="101" spans="1:32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</row>
    <row r="102" spans="1:3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</row>
    <row r="103" spans="1:32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</row>
    <row r="104" spans="1:32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</row>
    <row r="105" spans="1:32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</row>
    <row r="106" spans="1:32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</row>
    <row r="107" spans="1:32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</row>
    <row r="108" spans="1:32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</row>
    <row r="109" spans="1:32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</row>
    <row r="110" spans="1:32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</row>
    <row r="111" spans="1:32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</row>
    <row r="112" spans="1:32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</row>
    <row r="113" spans="1:32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</row>
    <row r="114" spans="1:32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</row>
    <row r="115" spans="1:32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</row>
    <row r="116" spans="1:32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</row>
    <row r="117" spans="1:32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</row>
    <row r="118" spans="1:32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</row>
    <row r="119" spans="1:32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</row>
    <row r="120" spans="1:32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</row>
    <row r="121" spans="1:32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</row>
    <row r="122" spans="1:32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</row>
    <row r="123" spans="1:32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</row>
    <row r="124" spans="1:32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</row>
    <row r="125" spans="1:32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</row>
    <row r="126" spans="1:32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</row>
    <row r="127" spans="1:32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</row>
    <row r="128" spans="1:32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</row>
    <row r="129" spans="1:32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</row>
    <row r="130" spans="1:32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</row>
    <row r="131" spans="1:32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</row>
    <row r="132" spans="1:32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</row>
    <row r="133" spans="1:32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</row>
    <row r="134" spans="1:32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</row>
    <row r="135" spans="1:32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</row>
    <row r="136" spans="1:32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</row>
    <row r="137" spans="1:32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</row>
    <row r="138" spans="1:32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</row>
    <row r="139" spans="1:32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</row>
    <row r="140" spans="1:32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</row>
    <row r="141" spans="1:32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</row>
    <row r="142" spans="1:32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</row>
    <row r="143" spans="1:32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</row>
    <row r="144" spans="1:32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</row>
    <row r="145" spans="1:32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</row>
    <row r="146" spans="1:32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</row>
    <row r="147" spans="1:32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</row>
    <row r="148" spans="1:32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</row>
    <row r="149" spans="1:32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</row>
    <row r="150" spans="1:32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</row>
    <row r="151" spans="1:32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</row>
    <row r="152" spans="1:32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</row>
    <row r="153" spans="1:32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</row>
    <row r="154" spans="1:32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</row>
    <row r="155" spans="1:32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</row>
    <row r="156" spans="1:32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</row>
    <row r="157" spans="1:32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</row>
    <row r="158" spans="1:32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</row>
    <row r="159" spans="1:32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</row>
    <row r="160" spans="1:32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</row>
    <row r="161" spans="1:32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</row>
    <row r="162" spans="1:32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</row>
    <row r="163" spans="1:32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</row>
    <row r="164" spans="1:32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</row>
    <row r="165" spans="1:32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</row>
    <row r="166" spans="1:32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</row>
    <row r="167" spans="1:32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</row>
    <row r="168" spans="1:32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</row>
    <row r="169" spans="1:32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</row>
    <row r="170" spans="1:32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</row>
    <row r="171" spans="1:32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</row>
    <row r="172" spans="1:32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</row>
    <row r="173" spans="1:32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</row>
    <row r="174" spans="1:32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</row>
    <row r="175" spans="1:32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</row>
    <row r="176" spans="1:32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</row>
    <row r="177" spans="1:32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</row>
    <row r="178" spans="1:32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</row>
    <row r="179" spans="1:32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</row>
    <row r="180" spans="1:32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</row>
    <row r="181" spans="1:32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</row>
    <row r="182" spans="1:32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</row>
    <row r="183" spans="1:32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</row>
    <row r="184" spans="1:32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</row>
    <row r="185" spans="1:32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</row>
    <row r="186" spans="1:32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</row>
    <row r="187" spans="1:32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</row>
    <row r="188" spans="1:32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</row>
    <row r="189" spans="1:32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</row>
    <row r="190" spans="1:32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</row>
    <row r="191" spans="1:32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</row>
    <row r="192" spans="1:32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</row>
    <row r="193" spans="1:32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</row>
    <row r="194" spans="1:32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</row>
    <row r="195" spans="1:32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</row>
    <row r="196" spans="1:32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</row>
    <row r="197" spans="1:32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</row>
    <row r="198" spans="1:32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</row>
    <row r="199" spans="1:32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</row>
    <row r="200" spans="1:32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</row>
    <row r="201" spans="1:32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</row>
    <row r="202" spans="1:32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</row>
    <row r="203" spans="1:32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</row>
    <row r="204" spans="1:32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</row>
    <row r="205" spans="1:32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</row>
    <row r="206" spans="1:32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</row>
    <row r="207" spans="1:32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</row>
    <row r="208" spans="1:32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</row>
    <row r="209" spans="1:32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</row>
    <row r="210" spans="1:32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</row>
    <row r="211" spans="1:32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</row>
    <row r="212" spans="1:32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</row>
    <row r="213" spans="1:32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</row>
    <row r="214" spans="1:32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</row>
    <row r="215" spans="1:32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</row>
    <row r="216" spans="1:32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</row>
    <row r="217" spans="1:32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</row>
    <row r="218" spans="1:32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</row>
    <row r="219" spans="1:32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</row>
    <row r="220" spans="1:32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</row>
    <row r="221" spans="1:32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</row>
    <row r="222" spans="1:32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</row>
    <row r="223" spans="1:32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</row>
    <row r="224" spans="1:32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</row>
    <row r="225" spans="1:32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</row>
    <row r="226" spans="1:32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</row>
    <row r="227" spans="1:32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</row>
    <row r="228" spans="1:32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</row>
    <row r="229" spans="1:32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</row>
    <row r="230" spans="1:32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</row>
    <row r="231" spans="1:32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</row>
    <row r="232" spans="1:32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</row>
    <row r="233" spans="1:32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</row>
    <row r="234" spans="1:32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</row>
    <row r="235" spans="1:32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</row>
    <row r="236" spans="1:32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</row>
    <row r="237" spans="1:32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</row>
    <row r="238" spans="1:32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</row>
    <row r="239" spans="1:32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</row>
    <row r="240" spans="1:32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</row>
    <row r="241" spans="1:32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</row>
    <row r="242" spans="1:32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</row>
    <row r="243" spans="1:32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</row>
    <row r="244" spans="1:32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</row>
    <row r="245" spans="1:32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</row>
    <row r="246" spans="1:32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</row>
    <row r="247" spans="1:32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</row>
    <row r="248" spans="1:32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</row>
    <row r="249" spans="1:32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</row>
    <row r="250" spans="1:32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</row>
    <row r="251" spans="1:32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</row>
    <row r="252" spans="1:32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</row>
    <row r="253" spans="1:32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</row>
    <row r="254" spans="1:32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</row>
    <row r="255" spans="1:32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</row>
    <row r="256" spans="1:32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</row>
    <row r="257" spans="1:32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</row>
    <row r="258" spans="1:32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</row>
    <row r="259" spans="1:32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</row>
    <row r="260" spans="1:32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</row>
    <row r="261" spans="1:32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</row>
    <row r="262" spans="1:32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</row>
    <row r="263" spans="1:32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</row>
    <row r="264" spans="1:32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</row>
    <row r="265" spans="1:32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</row>
    <row r="266" spans="1:32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</row>
    <row r="267" spans="1:32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</row>
    <row r="268" spans="1:32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</row>
    <row r="269" spans="1:32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</row>
  </sheetData>
  <mergeCells count="1">
    <mergeCell ref="D9:F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 de Situación Financiera</vt:lpstr>
      <vt:lpstr>Estado ganancia o pérdida</vt:lpstr>
      <vt:lpstr>Utilidades Integrales</vt:lpstr>
      <vt:lpstr>Patrimonio</vt:lpstr>
      <vt:lpstr>Flujo de efectivo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Del Carmen Fernandez De Leon</dc:creator>
  <cp:lastModifiedBy>Juan Enrique Moreno Polanco</cp:lastModifiedBy>
  <dcterms:created xsi:type="dcterms:W3CDTF">2022-05-06T23:33:59Z</dcterms:created>
  <dcterms:modified xsi:type="dcterms:W3CDTF">2022-05-07T00:27:54Z</dcterms:modified>
</cp:coreProperties>
</file>