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CE7F1905-B0BC-4874-9E9F-76C82F4D4484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E74" i="1" l="1"/>
  <c r="E92" i="1" s="1"/>
  <c r="E99" i="1" s="1"/>
  <c r="C74" i="1"/>
  <c r="C92" i="1" s="1"/>
  <c r="C99" i="1" s="1"/>
  <c r="C35" i="1"/>
  <c r="C46" i="1"/>
  <c r="C21" i="1"/>
  <c r="E35" i="1"/>
  <c r="E46" i="1"/>
  <c r="E21" i="1"/>
  <c r="E106" i="1" l="1"/>
  <c r="C106" i="1"/>
</calcChain>
</file>

<file path=xl/sharedStrings.xml><?xml version="1.0" encoding="utf-8"?>
<sst xmlns="http://schemas.openxmlformats.org/spreadsheetml/2006/main" count="119" uniqueCount="79">
  <si>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</si>
  <si>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</si>
  <si>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</si>
  <si>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</si>
  <si>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</si>
  <si>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</si>
  <si>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</si>
  <si>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</si>
  <si>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</si>
  <si>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</si>
  <si>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</si>
  <si>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</si>
  <si>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</si>
  <si>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</si>
  <si>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</si>
  <si>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</si>
  <si>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</si>
  <si>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</si>
  <si>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</si>
  <si>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</si>
  <si>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</si>
  <si>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</si>
  <si>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</si>
  <si>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</si>
  <si>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</si>
  <si>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</si>
  <si>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</si>
  <si>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</si>
  <si>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</si>
  <si>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</si>
  <si>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</si>
  <si>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</si>
  <si>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</si>
  <si>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</si>
  <si>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</si>
  <si>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</si>
  <si>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</si>
  <si>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</si>
  <si>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</si>
  <si>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</si>
  <si>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</si>
  <si>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</si>
  <si>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</si>
  <si>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</si>
  <si>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</si>
  <si>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</si>
  <si>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</si>
  <si>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</si>
  <si>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</si>
  <si>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</si>
  <si>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</si>
  <si>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</si>
  <si>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</si>
  <si>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</si>
  <si>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</si>
  <si>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</si>
  <si>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</si>
  <si>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</si>
  <si>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</si>
  <si>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</si>
  <si>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</si>
  <si>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</si>
  <si>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</si>
  <si>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</si>
  <si>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</si>
  <si>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</si>
  <si>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</si>
  <si>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</si>
  <si>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</si>
  <si>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</si>
  <si>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</si>
  <si>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</si>
  <si>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</si>
  <si>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BALANCE GENERAL AL 30 DE ABRIL DE 2022 Y 2021</t>
  </si>
  <si>
    <t xml:space="preserve">                         MARIA DE  LOURDES AREVALO SANDOVAL</t>
  </si>
  <si>
    <t xml:space="preserve">                                       REPRESENTANTE LEGAL</t>
  </si>
  <si>
    <t xml:space="preserve">                            MARIA DE  LOURDES AREVALO SANDOVAL</t>
  </si>
  <si>
    <t xml:space="preserve">                                          REPRESENTANTE LEGAL</t>
  </si>
  <si>
    <t>ESTADO DE RESULTADOS  DEL 1 DE ENERO AL 30 DE ABRIL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</si>
</sst>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F112"/>
  <sheetViews>
    <sheetView tabSelected="1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4.7109375" customWidth="1"/>
    <col min="4" max="4" width="4.140625" customWidth="1"/>
    <col min="5" max="5" width="14.7109375" customWidth="1"/>
    <col min="6" max="6" width="11" bestFit="1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73</v>
      </c>
      <c r="B3" s="22"/>
      <c r="C3" s="22"/>
      <c r="D3" s="22"/>
      <c r="E3" s="22"/>
    </row>
    <row r="4" spans="1:5" x14ac:dyDescent="0.25">
      <c r="A4" s="25" t="s">
        <v>1</v>
      </c>
      <c r="B4" s="25"/>
      <c r="C4" s="25"/>
      <c r="D4" s="25"/>
      <c r="E4" s="25"/>
    </row>
    <row r="5" spans="1:5" ht="15.75" x14ac:dyDescent="0.3">
      <c r="A5" s="2"/>
      <c r="B5" s="2"/>
      <c r="C5" s="3">
        <v>2022</v>
      </c>
      <c r="D5" s="2"/>
      <c r="E5" s="3">
        <v>2021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3307233</v>
      </c>
      <c r="D8" s="1" t="s">
        <v>6</v>
      </c>
      <c r="E8" s="4">
        <v>5615289</v>
      </c>
    </row>
    <row r="9" spans="1:5" ht="16.5" x14ac:dyDescent="0.35">
      <c r="A9" s="2" t="s">
        <v>64</v>
      </c>
      <c r="B9" s="5"/>
      <c r="C9" s="4">
        <v>4320182</v>
      </c>
      <c r="D9" s="5"/>
      <c r="E9" s="4">
        <v>706493</v>
      </c>
    </row>
    <row r="10" spans="1:5" ht="15.75" x14ac:dyDescent="0.3">
      <c r="A10" s="2" t="s">
        <v>7</v>
      </c>
      <c r="B10" s="2"/>
      <c r="C10" s="4">
        <v>3827671</v>
      </c>
      <c r="D10" s="4"/>
      <c r="E10" s="4">
        <v>3073173</v>
      </c>
    </row>
    <row r="11" spans="1:5" ht="15.75" x14ac:dyDescent="0.3">
      <c r="A11" s="2" t="s">
        <v>65</v>
      </c>
      <c r="B11" s="2"/>
      <c r="C11" s="4">
        <v>651044</v>
      </c>
      <c r="D11" s="6"/>
      <c r="E11" s="6">
        <v>392714</v>
      </c>
    </row>
    <row r="12" spans="1:5" ht="15.75" x14ac:dyDescent="0.3">
      <c r="A12" s="2" t="s">
        <v>8</v>
      </c>
      <c r="B12" s="2"/>
      <c r="C12" s="7">
        <f>SUM(C8:C11)</f>
        <v>12106130</v>
      </c>
      <c r="D12" s="4"/>
      <c r="E12" s="7">
        <f>SUM(E8:E11)</f>
        <v>9787669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63</v>
      </c>
      <c r="B15" s="2"/>
      <c r="C15" s="4">
        <v>41485</v>
      </c>
      <c r="D15" s="4"/>
      <c r="E15" s="4">
        <v>47101</v>
      </c>
    </row>
    <row r="16" spans="1:5" ht="15.75" x14ac:dyDescent="0.3">
      <c r="A16" s="2" t="s">
        <v>10</v>
      </c>
      <c r="B16" s="2"/>
      <c r="C16" s="4">
        <v>8962631</v>
      </c>
      <c r="D16" s="4"/>
      <c r="E16" s="4">
        <v>13607018</v>
      </c>
    </row>
    <row r="17" spans="1:5" ht="15.75" x14ac:dyDescent="0.3">
      <c r="A17" s="2" t="s">
        <v>11</v>
      </c>
      <c r="B17" s="2"/>
      <c r="C17" s="6">
        <v>850422</v>
      </c>
      <c r="D17" s="6"/>
      <c r="E17" s="6">
        <v>905958</v>
      </c>
    </row>
    <row r="18" spans="1:5" ht="15.75" x14ac:dyDescent="0.3">
      <c r="A18" s="2" t="s">
        <v>12</v>
      </c>
      <c r="B18" s="2"/>
      <c r="C18" s="8">
        <v>99694</v>
      </c>
      <c r="D18" s="4"/>
      <c r="E18" s="8">
        <v>1662781</v>
      </c>
    </row>
    <row r="19" spans="1:5" ht="15.75" x14ac:dyDescent="0.3">
      <c r="A19" s="2" t="s">
        <v>13</v>
      </c>
      <c r="B19" s="2"/>
      <c r="C19" s="7">
        <f>SUM(C15:C18)</f>
        <v>9954232</v>
      </c>
      <c r="D19" s="4"/>
      <c r="E19" s="7">
        <f>SUM(E15:E18)</f>
        <v>16222858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22060362</v>
      </c>
      <c r="D21" s="1" t="s">
        <v>6</v>
      </c>
      <c r="E21" s="9">
        <f>+E12+E19</f>
        <v>26010527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5368902</v>
      </c>
      <c r="D25" s="4"/>
      <c r="E25" s="4">
        <v>3542218</v>
      </c>
    </row>
    <row r="26" spans="1:5" ht="15.75" x14ac:dyDescent="0.3">
      <c r="A26" s="2" t="s">
        <v>18</v>
      </c>
      <c r="B26" s="2"/>
      <c r="C26" s="4">
        <v>1227673</v>
      </c>
      <c r="D26" s="4"/>
      <c r="E26" s="4">
        <v>1417886</v>
      </c>
    </row>
    <row r="27" spans="1:5" ht="15.75" x14ac:dyDescent="0.3">
      <c r="A27" s="2" t="s">
        <v>66</v>
      </c>
      <c r="B27" s="2"/>
      <c r="C27" s="4">
        <v>753336</v>
      </c>
      <c r="D27" s="4"/>
      <c r="E27" s="4">
        <v>736309</v>
      </c>
    </row>
    <row r="28" spans="1:5" ht="15.75" x14ac:dyDescent="0.3">
      <c r="A28" s="2" t="s">
        <v>67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7349911</v>
      </c>
      <c r="D29" s="4"/>
      <c r="E29" s="7">
        <f>SUM(E25:E28)</f>
        <v>5696413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68</v>
      </c>
      <c r="B32" s="2"/>
      <c r="C32" s="6">
        <v>51730</v>
      </c>
      <c r="D32" s="6"/>
      <c r="E32" s="6">
        <v>5153892</v>
      </c>
    </row>
    <row r="33" spans="1:6" ht="15.75" x14ac:dyDescent="0.3">
      <c r="A33" s="2" t="s">
        <v>21</v>
      </c>
      <c r="B33" s="2"/>
      <c r="C33" s="7">
        <f>SUM(C32:C32)</f>
        <v>51730</v>
      </c>
      <c r="D33" s="4"/>
      <c r="E33" s="7">
        <f>SUM(E32:E32)</f>
        <v>5153892</v>
      </c>
    </row>
    <row r="34" spans="1:6" ht="15.75" x14ac:dyDescent="0.3">
      <c r="A34" s="2"/>
      <c r="B34" s="2"/>
      <c r="C34" s="4"/>
      <c r="D34" s="4"/>
      <c r="E34" s="4"/>
    </row>
    <row r="35" spans="1:6" ht="15.75" x14ac:dyDescent="0.3">
      <c r="A35" s="2" t="s">
        <v>22</v>
      </c>
      <c r="B35" s="1" t="s">
        <v>6</v>
      </c>
      <c r="C35" s="8">
        <f>+C29+C33</f>
        <v>7401641</v>
      </c>
      <c r="D35" s="1" t="s">
        <v>6</v>
      </c>
      <c r="E35" s="8">
        <f>+E29+E33</f>
        <v>10850305</v>
      </c>
    </row>
    <row r="36" spans="1:6" ht="15.75" x14ac:dyDescent="0.3">
      <c r="A36" s="2"/>
      <c r="B36" s="2"/>
      <c r="C36" s="4" t="s">
        <v>3</v>
      </c>
      <c r="D36" s="4"/>
      <c r="E36" s="4" t="s">
        <v>3</v>
      </c>
    </row>
    <row r="37" spans="1:6" ht="15.75" x14ac:dyDescent="0.3">
      <c r="A37" s="2" t="s">
        <v>23</v>
      </c>
      <c r="B37" s="2"/>
      <c r="C37" s="4"/>
      <c r="D37" s="4"/>
      <c r="E37" s="4"/>
    </row>
    <row r="38" spans="1:6" ht="15.75" x14ac:dyDescent="0.3">
      <c r="A38" s="2" t="s">
        <v>69</v>
      </c>
      <c r="B38" s="2"/>
      <c r="C38" s="4">
        <v>10500000</v>
      </c>
      <c r="D38" s="4"/>
      <c r="E38" s="4">
        <v>10500000</v>
      </c>
    </row>
    <row r="39" spans="1:6" ht="15.75" x14ac:dyDescent="0.3">
      <c r="A39" s="2" t="s">
        <v>70</v>
      </c>
      <c r="B39" s="2"/>
      <c r="C39" s="4">
        <v>2100000</v>
      </c>
      <c r="D39" s="4"/>
      <c r="E39" s="4">
        <v>2100000</v>
      </c>
    </row>
    <row r="40" spans="1:6" ht="15.75" hidden="1" x14ac:dyDescent="0.3">
      <c r="A40" s="2" t="s">
        <v>24</v>
      </c>
      <c r="B40" s="2"/>
      <c r="C40" s="4">
        <v>0</v>
      </c>
      <c r="D40" s="4"/>
      <c r="E40" s="4">
        <v>0</v>
      </c>
    </row>
    <row r="41" spans="1:6" ht="15.75" x14ac:dyDescent="0.3">
      <c r="A41" s="2" t="s">
        <v>72</v>
      </c>
      <c r="B41" s="2"/>
      <c r="C41" s="4">
        <v>0</v>
      </c>
      <c r="D41" s="4"/>
      <c r="E41" s="4">
        <v>0</v>
      </c>
    </row>
    <row r="42" spans="1:6" ht="15.75" x14ac:dyDescent="0.3">
      <c r="A42" s="2" t="s">
        <v>71</v>
      </c>
      <c r="B42" s="2"/>
      <c r="C42" s="8">
        <v>2058721</v>
      </c>
      <c r="D42" s="4"/>
      <c r="E42" s="8">
        <v>2560222</v>
      </c>
      <c r="F42" s="20"/>
    </row>
    <row r="43" spans="1:6" ht="15.75" x14ac:dyDescent="0.3">
      <c r="A43" s="2"/>
      <c r="B43" s="2"/>
      <c r="C43" s="6"/>
      <c r="D43" s="4"/>
      <c r="E43" s="6"/>
    </row>
    <row r="44" spans="1:6" ht="15.75" x14ac:dyDescent="0.3">
      <c r="A44" s="2" t="s">
        <v>25</v>
      </c>
      <c r="B44" s="1" t="s">
        <v>6</v>
      </c>
      <c r="C44" s="8">
        <f>SUM(C38:C42)</f>
        <v>14658721</v>
      </c>
      <c r="D44" s="1" t="s">
        <v>6</v>
      </c>
      <c r="E44" s="8">
        <f>SUM(E38:E42)</f>
        <v>15160222</v>
      </c>
    </row>
    <row r="45" spans="1:6" ht="15.75" x14ac:dyDescent="0.3">
      <c r="A45" s="2"/>
      <c r="B45" s="2"/>
      <c r="C45" s="4"/>
      <c r="D45" s="4"/>
      <c r="E45" s="4"/>
    </row>
    <row r="46" spans="1:6" ht="16.5" thickBot="1" x14ac:dyDescent="0.35">
      <c r="A46" s="2" t="s">
        <v>26</v>
      </c>
      <c r="B46" s="1" t="s">
        <v>6</v>
      </c>
      <c r="C46" s="9">
        <f>+C44+C33+C29</f>
        <v>22060362</v>
      </c>
      <c r="D46" s="1" t="s">
        <v>6</v>
      </c>
      <c r="E46" s="9">
        <f>+E44+E33+E29</f>
        <v>26010527</v>
      </c>
    </row>
    <row r="47" spans="1:6" ht="16.5" thickTop="1" x14ac:dyDescent="0.3">
      <c r="A47" s="2"/>
      <c r="B47" s="1"/>
      <c r="C47" s="6"/>
      <c r="D47" s="1"/>
      <c r="E47" s="6"/>
    </row>
    <row r="48" spans="1:6" ht="16.5" thickBot="1" x14ac:dyDescent="0.35">
      <c r="A48" s="2" t="s">
        <v>27</v>
      </c>
      <c r="B48" s="1" t="s">
        <v>6</v>
      </c>
      <c r="C48" s="9">
        <v>11001522</v>
      </c>
      <c r="D48" s="1" t="s">
        <v>6</v>
      </c>
      <c r="E48" s="9">
        <v>11160347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4480950</v>
      </c>
      <c r="D50" s="1" t="s">
        <v>6</v>
      </c>
      <c r="E50" s="9">
        <v>2047552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76</v>
      </c>
      <c r="B52" s="26" t="s">
        <v>29</v>
      </c>
      <c r="C52" s="26"/>
      <c r="D52" s="26"/>
      <c r="E52" s="26"/>
    </row>
    <row r="53" spans="1:5" ht="15.75" x14ac:dyDescent="0.3">
      <c r="A53" s="2" t="s">
        <v>77</v>
      </c>
      <c r="B53" s="22" t="s">
        <v>30</v>
      </c>
      <c r="C53" s="22"/>
      <c r="D53" s="22"/>
      <c r="E53" s="22"/>
    </row>
    <row r="54" spans="1:5" ht="15.75" x14ac:dyDescent="0.3">
      <c r="A54" s="2"/>
      <c r="B54" s="1"/>
      <c r="C54" s="1"/>
      <c r="D54" s="1"/>
      <c r="E54" s="1"/>
    </row>
    <row r="55" spans="1:5" ht="15.75" x14ac:dyDescent="0.3">
      <c r="A55" s="22" t="s">
        <v>60</v>
      </c>
      <c r="B55" s="22"/>
      <c r="C55" s="22"/>
      <c r="D55" s="22"/>
      <c r="E55" s="22"/>
    </row>
    <row r="56" spans="1:5" ht="15.75" x14ac:dyDescent="0.3">
      <c r="A56" s="22" t="s">
        <v>61</v>
      </c>
      <c r="B56" s="22"/>
      <c r="C56" s="22"/>
      <c r="D56" s="22"/>
      <c r="E56" s="22"/>
    </row>
    <row r="57" spans="1:5" ht="15.75" x14ac:dyDescent="0.3">
      <c r="A57" s="2"/>
      <c r="B57" s="1"/>
      <c r="C57" s="1"/>
      <c r="D57" s="1"/>
      <c r="E57" s="1"/>
    </row>
    <row r="58" spans="1:5" ht="16.5" x14ac:dyDescent="0.35">
      <c r="A58" s="5"/>
      <c r="B58" s="5"/>
      <c r="C58" s="10"/>
      <c r="D58" s="5"/>
      <c r="E58" s="10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3" t="s">
        <v>0</v>
      </c>
      <c r="B60" s="23"/>
      <c r="C60" s="23"/>
      <c r="D60" s="23"/>
      <c r="E60" s="23"/>
    </row>
    <row r="61" spans="1:5" ht="15.75" x14ac:dyDescent="0.3">
      <c r="A61" s="23" t="s">
        <v>78</v>
      </c>
      <c r="B61" s="23"/>
      <c r="C61" s="23"/>
      <c r="D61" s="23"/>
      <c r="E61" s="23"/>
    </row>
    <row r="62" spans="1:5" x14ac:dyDescent="0.25">
      <c r="A62" s="24" t="s">
        <v>31</v>
      </c>
      <c r="B62" s="24"/>
      <c r="C62" s="24"/>
      <c r="D62" s="24"/>
      <c r="E62" s="24"/>
    </row>
    <row r="63" spans="1:5" ht="15.75" x14ac:dyDescent="0.3">
      <c r="A63" s="11"/>
      <c r="B63" s="11"/>
      <c r="C63" s="3">
        <f>+C5</f>
        <v>2022</v>
      </c>
      <c r="D63" s="11"/>
      <c r="E63" s="3">
        <f>+E5</f>
        <v>2021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6" ht="15.75" x14ac:dyDescent="0.3">
      <c r="A65" s="11" t="s">
        <v>33</v>
      </c>
      <c r="B65" s="1"/>
      <c r="C65" s="11"/>
      <c r="D65" s="11"/>
      <c r="E65" s="11"/>
    </row>
    <row r="66" spans="1:6" ht="15.75" x14ac:dyDescent="0.3">
      <c r="A66" s="11" t="s">
        <v>34</v>
      </c>
      <c r="B66" s="1" t="s">
        <v>6</v>
      </c>
      <c r="C66" s="12">
        <v>25014636</v>
      </c>
      <c r="D66" s="13" t="s">
        <v>6</v>
      </c>
      <c r="E66" s="12">
        <v>21949986</v>
      </c>
      <c r="F66" s="20"/>
    </row>
    <row r="67" spans="1:6" ht="15.75" x14ac:dyDescent="0.3">
      <c r="A67" s="11"/>
      <c r="B67" s="1"/>
      <c r="C67" s="14"/>
      <c r="D67" s="13"/>
      <c r="E67" s="14"/>
    </row>
    <row r="68" spans="1:6" ht="15.75" x14ac:dyDescent="0.3">
      <c r="A68" s="11" t="s">
        <v>35</v>
      </c>
      <c r="B68" s="11"/>
      <c r="C68" s="14" t="s">
        <v>3</v>
      </c>
      <c r="D68" s="15"/>
      <c r="E68" s="14"/>
    </row>
    <row r="69" spans="1:6" ht="15.75" x14ac:dyDescent="0.3">
      <c r="A69" s="11" t="s">
        <v>36</v>
      </c>
      <c r="B69" s="11"/>
      <c r="C69" s="14">
        <v>13976449</v>
      </c>
      <c r="D69" s="15"/>
      <c r="E69" s="14">
        <v>10792691</v>
      </c>
    </row>
    <row r="70" spans="1:6" ht="15.75" x14ac:dyDescent="0.3">
      <c r="A70" s="11" t="s">
        <v>37</v>
      </c>
      <c r="B70" s="11"/>
      <c r="C70" s="14">
        <v>938778</v>
      </c>
      <c r="D70" s="15"/>
      <c r="E70" s="14">
        <v>914347</v>
      </c>
    </row>
    <row r="71" spans="1:6" ht="15.75" x14ac:dyDescent="0.3">
      <c r="A71" s="11" t="s">
        <v>38</v>
      </c>
      <c r="B71" s="11"/>
      <c r="C71" s="12">
        <v>463439</v>
      </c>
      <c r="D71" s="15"/>
      <c r="E71" s="12">
        <v>482194</v>
      </c>
    </row>
    <row r="72" spans="1:6" ht="15.75" x14ac:dyDescent="0.3">
      <c r="A72" s="11"/>
      <c r="B72" s="11"/>
      <c r="C72" s="14">
        <f>SUM(C69:C71)</f>
        <v>15378666</v>
      </c>
      <c r="D72" s="15"/>
      <c r="E72" s="14">
        <f>SUM(E69:E71)</f>
        <v>12189232</v>
      </c>
      <c r="F72" s="20"/>
    </row>
    <row r="73" spans="1:6" ht="15.75" x14ac:dyDescent="0.3">
      <c r="A73" s="11"/>
      <c r="B73" s="11"/>
      <c r="C73" s="12"/>
      <c r="D73" s="15"/>
      <c r="E73" s="12"/>
    </row>
    <row r="74" spans="1:6" ht="15.75" x14ac:dyDescent="0.3">
      <c r="A74" s="11" t="s">
        <v>39</v>
      </c>
      <c r="B74" s="11"/>
      <c r="C74" s="12">
        <f>+C66-C72</f>
        <v>9635970</v>
      </c>
      <c r="D74" s="15"/>
      <c r="E74" s="12">
        <f>+E66-E72</f>
        <v>9760754</v>
      </c>
    </row>
    <row r="75" spans="1:6" ht="15.75" x14ac:dyDescent="0.3">
      <c r="A75" s="11"/>
      <c r="B75" s="11"/>
      <c r="C75" s="14" t="s">
        <v>3</v>
      </c>
      <c r="D75" s="15"/>
      <c r="E75" s="14"/>
    </row>
    <row r="76" spans="1:6" ht="15.75" x14ac:dyDescent="0.3">
      <c r="A76" s="11" t="s">
        <v>40</v>
      </c>
      <c r="B76" s="11"/>
      <c r="C76" s="14" t="s">
        <v>3</v>
      </c>
      <c r="D76" s="15"/>
      <c r="E76" s="14"/>
    </row>
    <row r="77" spans="1:6" ht="15.75" x14ac:dyDescent="0.3">
      <c r="A77" s="11" t="s">
        <v>41</v>
      </c>
      <c r="B77" s="11"/>
      <c r="C77" s="14">
        <v>6329525</v>
      </c>
      <c r="D77" s="15"/>
      <c r="E77" s="14">
        <v>5672198</v>
      </c>
    </row>
    <row r="78" spans="1:6" ht="15.75" x14ac:dyDescent="0.3">
      <c r="A78" s="11" t="s">
        <v>42</v>
      </c>
      <c r="B78" s="11"/>
      <c r="C78" s="14">
        <v>373295</v>
      </c>
      <c r="D78" s="15"/>
      <c r="E78" s="14">
        <v>390354</v>
      </c>
    </row>
    <row r="79" spans="1:6" ht="15.75" x14ac:dyDescent="0.3">
      <c r="A79" s="11" t="s">
        <v>43</v>
      </c>
      <c r="B79" s="11"/>
      <c r="C79" s="14">
        <v>0</v>
      </c>
      <c r="D79" s="15"/>
      <c r="E79" s="14">
        <v>0</v>
      </c>
    </row>
    <row r="80" spans="1:6" ht="15.75" x14ac:dyDescent="0.3">
      <c r="A80" s="11"/>
      <c r="B80" s="11"/>
      <c r="C80" s="16">
        <f>SUM(C77:C79)</f>
        <v>6702820</v>
      </c>
      <c r="D80" s="15"/>
      <c r="E80" s="16">
        <f>SUM(E77:E79)</f>
        <v>6062552</v>
      </c>
    </row>
    <row r="81" spans="1:6" ht="15.75" x14ac:dyDescent="0.3">
      <c r="A81" s="11" t="s">
        <v>44</v>
      </c>
      <c r="B81" s="11"/>
      <c r="C81" s="14" t="s">
        <v>3</v>
      </c>
      <c r="D81" s="15"/>
      <c r="E81" s="14"/>
    </row>
    <row r="82" spans="1:6" ht="15.75" x14ac:dyDescent="0.3">
      <c r="A82" s="11" t="s">
        <v>45</v>
      </c>
      <c r="B82" s="11"/>
      <c r="C82" s="14">
        <v>3825</v>
      </c>
      <c r="D82" s="15"/>
      <c r="E82" s="14">
        <v>15198</v>
      </c>
    </row>
    <row r="83" spans="1:6" ht="15.75" x14ac:dyDescent="0.3">
      <c r="A83" s="11" t="s">
        <v>46</v>
      </c>
      <c r="B83" s="11"/>
      <c r="C83" s="12">
        <v>-133031</v>
      </c>
      <c r="D83" s="15"/>
      <c r="E83" s="12">
        <v>-149813</v>
      </c>
    </row>
    <row r="84" spans="1:6" ht="15.75" x14ac:dyDescent="0.3">
      <c r="A84" s="11"/>
      <c r="B84" s="11"/>
      <c r="C84" s="16">
        <f>SUM(C82:C83)</f>
        <v>-129206</v>
      </c>
      <c r="D84" s="15"/>
      <c r="E84" s="16">
        <f>SUM(E82:E83)</f>
        <v>-134615</v>
      </c>
    </row>
    <row r="85" spans="1:6" ht="15.75" x14ac:dyDescent="0.3">
      <c r="A85" s="11" t="s">
        <v>47</v>
      </c>
      <c r="B85" s="11"/>
      <c r="C85" s="14" t="s">
        <v>3</v>
      </c>
      <c r="D85" s="15"/>
      <c r="E85" s="14"/>
    </row>
    <row r="86" spans="1:6" ht="15.75" x14ac:dyDescent="0.3">
      <c r="A86" s="11" t="s">
        <v>48</v>
      </c>
      <c r="B86" s="11"/>
      <c r="C86" s="14">
        <v>17316</v>
      </c>
      <c r="D86" s="15"/>
      <c r="E86" s="14">
        <v>97179</v>
      </c>
    </row>
    <row r="87" spans="1:6" ht="15.75" x14ac:dyDescent="0.3">
      <c r="A87" s="11" t="s">
        <v>49</v>
      </c>
      <c r="B87" s="11"/>
      <c r="C87" s="17">
        <v>-7052</v>
      </c>
      <c r="D87" s="15"/>
      <c r="E87" s="17">
        <v>-25510</v>
      </c>
    </row>
    <row r="88" spans="1:6" ht="15.75" x14ac:dyDescent="0.3">
      <c r="A88" s="11" t="s">
        <v>50</v>
      </c>
      <c r="B88" s="11"/>
      <c r="C88" s="14">
        <v>45155</v>
      </c>
      <c r="D88" s="15"/>
      <c r="E88" s="14">
        <v>38532</v>
      </c>
    </row>
    <row r="89" spans="1:6" ht="15.75" x14ac:dyDescent="0.3">
      <c r="A89" s="11" t="s">
        <v>51</v>
      </c>
      <c r="B89" s="11"/>
      <c r="C89" s="12">
        <v>-359</v>
      </c>
      <c r="D89" s="15"/>
      <c r="E89" s="12">
        <v>-165</v>
      </c>
      <c r="F89" s="20"/>
    </row>
    <row r="90" spans="1:6" ht="15.75" x14ac:dyDescent="0.3">
      <c r="A90" s="11"/>
      <c r="B90" s="11"/>
      <c r="C90" s="16">
        <f>SUM(C86:C89)</f>
        <v>55060</v>
      </c>
      <c r="D90" s="15"/>
      <c r="E90" s="16">
        <f>SUM(E86:E89)</f>
        <v>110036</v>
      </c>
    </row>
    <row r="91" spans="1:6" ht="15.75" x14ac:dyDescent="0.3">
      <c r="A91" s="11"/>
      <c r="B91" s="11"/>
      <c r="C91" s="17"/>
      <c r="D91" s="15"/>
      <c r="E91" s="17"/>
    </row>
    <row r="92" spans="1:6" ht="15.75" x14ac:dyDescent="0.3">
      <c r="A92" s="11" t="s">
        <v>52</v>
      </c>
      <c r="B92" s="1" t="s">
        <v>6</v>
      </c>
      <c r="C92" s="17">
        <f>+C74-C80-C84-C90</f>
        <v>3007296</v>
      </c>
      <c r="D92" s="1" t="s">
        <v>6</v>
      </c>
      <c r="E92" s="17">
        <f>+E74-E80-E84-E90</f>
        <v>3722781</v>
      </c>
    </row>
    <row r="93" spans="1:6" ht="15.75" x14ac:dyDescent="0.3">
      <c r="A93" s="11"/>
      <c r="B93" s="1"/>
      <c r="C93" s="17"/>
      <c r="D93" s="1"/>
      <c r="E93" s="17"/>
    </row>
    <row r="94" spans="1:6" ht="15.75" x14ac:dyDescent="0.3">
      <c r="A94" s="11" t="s">
        <v>53</v>
      </c>
      <c r="B94" s="11"/>
      <c r="C94" s="14"/>
      <c r="D94" s="15"/>
      <c r="E94" s="14"/>
    </row>
    <row r="95" spans="1:6" ht="15.75" x14ac:dyDescent="0.3">
      <c r="A95" s="11" t="s">
        <v>54</v>
      </c>
      <c r="B95" s="11"/>
      <c r="C95" s="6">
        <v>-938813</v>
      </c>
      <c r="D95" s="15"/>
      <c r="E95" s="6">
        <v>-1142001</v>
      </c>
    </row>
    <row r="96" spans="1:6" ht="15.75" x14ac:dyDescent="0.3">
      <c r="A96" s="11" t="s">
        <v>55</v>
      </c>
      <c r="B96" s="11"/>
      <c r="C96" s="8">
        <v>0</v>
      </c>
      <c r="D96" s="15"/>
      <c r="E96" s="8">
        <v>-20127</v>
      </c>
    </row>
    <row r="97" spans="1:5" ht="15.75" x14ac:dyDescent="0.3">
      <c r="A97" s="11"/>
      <c r="B97" s="11"/>
      <c r="C97" s="16">
        <f>SUM(C95:C96)</f>
        <v>-938813</v>
      </c>
      <c r="D97" s="15"/>
      <c r="E97" s="16">
        <f>SUM(E95:E96)</f>
        <v>-1162128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2068483</v>
      </c>
      <c r="D99" s="18" t="s">
        <v>6</v>
      </c>
      <c r="E99" s="6">
        <f>+E92+E97</f>
        <v>2560653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-9762</v>
      </c>
      <c r="D102" s="1"/>
      <c r="E102" s="17">
        <v>-431</v>
      </c>
    </row>
    <row r="103" spans="1:5" ht="15.75" x14ac:dyDescent="0.3">
      <c r="A103" s="11" t="s">
        <v>62</v>
      </c>
      <c r="B103" s="21"/>
      <c r="C103" s="17">
        <v>0</v>
      </c>
      <c r="D103" s="21"/>
      <c r="E103" s="17">
        <v>0</v>
      </c>
    </row>
    <row r="104" spans="1:5" ht="15.75" x14ac:dyDescent="0.3">
      <c r="A104" s="11"/>
      <c r="B104" s="21"/>
      <c r="C104" s="16">
        <f>SUM(C102:C103)</f>
        <v>-9762</v>
      </c>
      <c r="D104" s="15"/>
      <c r="E104" s="16">
        <f>SUM(E102:E103)</f>
        <v>-431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19">
        <f>+C99+C104</f>
        <v>2058721</v>
      </c>
      <c r="D106" s="1" t="s">
        <v>6</v>
      </c>
      <c r="E106" s="19">
        <f>+E99+E104</f>
        <v>2560222</v>
      </c>
    </row>
    <row r="107" spans="1:5" ht="16.5" thickTop="1" x14ac:dyDescent="0.3">
      <c r="A107" s="11"/>
      <c r="B107" s="1"/>
      <c r="C107" s="17"/>
      <c r="D107" s="1"/>
      <c r="E107" s="17"/>
    </row>
    <row r="108" spans="1:5" ht="15.75" x14ac:dyDescent="0.3">
      <c r="A108" s="2" t="s">
        <v>74</v>
      </c>
      <c r="B108" s="22" t="s">
        <v>29</v>
      </c>
      <c r="C108" s="22"/>
      <c r="D108" s="22"/>
      <c r="E108" s="22"/>
    </row>
    <row r="109" spans="1:5" ht="15.75" x14ac:dyDescent="0.3">
      <c r="A109" s="2" t="s">
        <v>75</v>
      </c>
      <c r="B109" s="22" t="s">
        <v>30</v>
      </c>
      <c r="C109" s="22"/>
      <c r="D109" s="22"/>
      <c r="E109" s="22"/>
    </row>
    <row r="110" spans="1:5" ht="15.75" x14ac:dyDescent="0.3">
      <c r="A110" s="2"/>
      <c r="B110" s="1"/>
      <c r="C110" s="1"/>
      <c r="D110" s="1"/>
      <c r="E110" s="1"/>
    </row>
    <row r="111" spans="1:5" ht="15.75" x14ac:dyDescent="0.3">
      <c r="A111" s="22" t="s">
        <v>60</v>
      </c>
      <c r="B111" s="22"/>
      <c r="C111" s="22"/>
      <c r="D111" s="22"/>
      <c r="E111" s="22"/>
    </row>
    <row r="112" spans="1:5" ht="15.75" x14ac:dyDescent="0.3">
      <c r="A112" s="22" t="s">
        <v>61</v>
      </c>
      <c r="B112" s="22"/>
      <c r="C112" s="22"/>
      <c r="D112" s="22"/>
      <c r="E112" s="22"/>
    </row>
  </sheetData>
  <mergeCells count="14">
    <mergeCell ref="A55:E55"/>
    <mergeCell ref="A2:E2"/>
    <mergeCell ref="A3:E3"/>
    <mergeCell ref="A4:E4"/>
    <mergeCell ref="B52:E52"/>
    <mergeCell ref="B53:E53"/>
    <mergeCell ref="A111:E111"/>
    <mergeCell ref="A112:E112"/>
    <mergeCell ref="A56:E56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2022-05-05T15:47:04Z</cp:lastPrinted>
  <dcterms:created xsi:type="dcterms:W3CDTF">2021-03-04T05:14:56Z</dcterms:created>
  <dcterms:modified xsi:type="dcterms:W3CDTF">2022-05-05T17:05:19Z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