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2\BOLSA DE VALORES\BANCO\"/>
    </mc:Choice>
  </mc:AlternateContent>
  <xr:revisionPtr revIDLastSave="0" documentId="8_{989CA653-C193-4CE3-AA5C-B2B05BBEC3A7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MAR 2022" sheetId="1" r:id="rId1"/>
    <sheet name="ER - MAR 2022" sheetId="2" r:id="rId2"/>
  </sheets>
  <definedNames>
    <definedName name="_xlnm.Print_Area" localSheetId="0">'BG - MAR 2022'!$B$2:$H$55</definedName>
    <definedName name="_xlnm.Print_Area" localSheetId="1">'ER - MAR 2022'!$B$2:$E$57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2" l="1"/>
  <c r="E36" i="2" l="1"/>
  <c r="E29" i="2"/>
  <c r="E18" i="2"/>
  <c r="E8" i="2"/>
  <c r="E27" i="2" l="1"/>
  <c r="E34" i="2" s="1"/>
  <c r="H39" i="1"/>
  <c r="H32" i="1"/>
  <c r="H21" i="1"/>
  <c r="H14" i="1"/>
  <c r="D39" i="1"/>
  <c r="D27" i="1"/>
  <c r="D20" i="1"/>
  <c r="D13" i="1"/>
  <c r="E40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<sst xmlns="http://schemas.openxmlformats.org/spreadsheetml/2006/main" count="99" uniqueCount="92">
  <si>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</si>
  <si>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</si>
  <si>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marzo de 2022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</si>
  <si>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</si>
  <si>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</si>
  <si>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</si>
  <si>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</si>
  <si>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</si>
  <si>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</si>
  <si>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</si>
  <si>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</si>
  <si>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</si>
  <si>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</si>
  <si>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</si>
  <si>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</si>
  <si>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</si>
  <si>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</si>
  <si>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</si>
  <si>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</si>
  <si>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</si>
  <si>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</si>
  <si>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</si>
  <si>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</si>
  <si>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</si>
  <si>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</si>
  <si>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</si>
  <si>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</si>
  <si>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</si>
  <si>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</si>
  <si>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</si>
  <si>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</si>
  <si>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</si>
  <si>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</si>
  <si>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</si>
  <si>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</si>
  <si>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</si>
  <si>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</si>
  <si>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</si>
  <si>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</si>
  <si>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</si>
  <si>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</si>
  <si>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</si>
  <si>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</si>
  <si>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</si>
  <si>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</si>
  <si>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</si>
  <si>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</si>
  <si>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</si>
  <si>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</si>
  <si>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</si>
  <si>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</si>
  <si>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</si>
  <si>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</si>
  <si>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</si>
  <si>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</si>
  <si>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</si>
  <si>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</si>
  <si>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</si>
  <si>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</si>
  <si>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</si>
  <si>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</si>
  <si>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</si>
  <si>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marzo de 2022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</si>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</sst>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view="pageBreakPreview" topLeftCell="A37" zoomScale="60" zoomScaleNormal="100" workbookViewId="0">
      <selection activeCell="B8" sqref="B8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551496257.87</v>
      </c>
      <c r="F10" s="9" t="s">
        <v>29</v>
      </c>
      <c r="H10" s="10">
        <v>2370581113.98</v>
      </c>
    </row>
    <row r="11" spans="2:8" x14ac:dyDescent="0.25">
      <c r="B11" s="9" t="s">
        <v>8</v>
      </c>
      <c r="D11" s="10">
        <v>326179426.77999997</v>
      </c>
      <c r="F11" s="9" t="s">
        <v>30</v>
      </c>
      <c r="H11" s="10">
        <v>241620858.11000001</v>
      </c>
    </row>
    <row r="12" spans="2:8" x14ac:dyDescent="0.25">
      <c r="B12" s="9" t="s">
        <v>9</v>
      </c>
      <c r="D12" s="10">
        <v>2137841996.9300001</v>
      </c>
      <c r="F12" s="9" t="s">
        <v>31</v>
      </c>
      <c r="H12" s="10">
        <v>19673231.43</v>
      </c>
    </row>
    <row r="13" spans="2:8" x14ac:dyDescent="0.25">
      <c r="B13" s="8" t="s">
        <v>10</v>
      </c>
      <c r="D13" s="11">
        <f>SUM(D10:D12)</f>
        <v>3015517681.5799999</v>
      </c>
      <c r="F13" s="9" t="s">
        <v>32</v>
      </c>
      <c r="H13" s="10">
        <v>105746726.06999999</v>
      </c>
    </row>
    <row r="14" spans="2:8" x14ac:dyDescent="0.25">
      <c r="B14" s="9"/>
      <c r="D14" s="10"/>
      <c r="F14" s="8" t="s">
        <v>33</v>
      </c>
      <c r="H14" s="11">
        <f>SUM(H10:H13)</f>
        <v>2737621929.5900002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970903.43999999948</v>
      </c>
      <c r="F16" s="8" t="s">
        <v>34</v>
      </c>
      <c r="H16" s="10"/>
    </row>
    <row r="17" spans="2:8" x14ac:dyDescent="0.25">
      <c r="B17" s="9" t="s">
        <v>13</v>
      </c>
      <c r="D17" s="10">
        <v>279724.43</v>
      </c>
      <c r="F17" s="9" t="s">
        <v>35</v>
      </c>
      <c r="H17" s="10">
        <v>15702473.260000706</v>
      </c>
    </row>
    <row r="18" spans="2:8" x14ac:dyDescent="0.25">
      <c r="B18" s="9" t="s">
        <v>14</v>
      </c>
      <c r="D18" s="10">
        <v>10891641.380000001</v>
      </c>
      <c r="F18" s="9" t="s">
        <v>36</v>
      </c>
      <c r="H18" s="10">
        <v>1253978.8700000001</v>
      </c>
    </row>
    <row r="19" spans="2:8" x14ac:dyDescent="0.25">
      <c r="B19" s="9" t="s">
        <v>15</v>
      </c>
      <c r="D19" s="10">
        <v>8668135.5300000012</v>
      </c>
      <c r="F19" s="9" t="s">
        <v>37</v>
      </c>
      <c r="H19" s="10">
        <v>9130728.9199999999</v>
      </c>
    </row>
    <row r="20" spans="2:8" x14ac:dyDescent="0.25">
      <c r="B20" s="8" t="s">
        <v>16</v>
      </c>
      <c r="D20" s="11">
        <f>SUM(D16:D19)</f>
        <v>20810404.780000001</v>
      </c>
      <c r="F20" s="9" t="s">
        <v>38</v>
      </c>
      <c r="H20" s="10">
        <v>7270583.7000000002</v>
      </c>
    </row>
    <row r="21" spans="2:8" x14ac:dyDescent="0.25">
      <c r="B21" s="9"/>
      <c r="D21" s="10"/>
      <c r="F21" s="8" t="s">
        <v>39</v>
      </c>
      <c r="H21" s="11">
        <f>SUM(H17:H20)</f>
        <v>33357764.750000704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2770979694.3400006</v>
      </c>
    </row>
    <row r="24" spans="2:8" x14ac:dyDescent="0.25">
      <c r="B24" s="9" t="s">
        <v>18</v>
      </c>
      <c r="D24" s="10">
        <v>9845149.3000000007</v>
      </c>
      <c r="F24" s="9"/>
      <c r="H24" s="10"/>
    </row>
    <row r="25" spans="2:8" x14ac:dyDescent="0.25">
      <c r="B25" s="9" t="s">
        <v>19</v>
      </c>
      <c r="D25" s="10">
        <v>21189858.93</v>
      </c>
      <c r="F25" s="8" t="s">
        <v>41</v>
      </c>
      <c r="H25" s="10"/>
    </row>
    <row r="26" spans="2:8" x14ac:dyDescent="0.25">
      <c r="B26" s="9" t="s">
        <v>20</v>
      </c>
      <c r="D26" s="10">
        <v>5137159.32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36172167.549999997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67623424.950000003</v>
      </c>
    </row>
    <row r="29" spans="2:8" x14ac:dyDescent="0.25">
      <c r="B29" s="9"/>
      <c r="D29" s="10"/>
      <c r="F29" s="9" t="s">
        <v>45</v>
      </c>
      <c r="H29" s="10">
        <v>10187358.91</v>
      </c>
    </row>
    <row r="30" spans="2:8" x14ac:dyDescent="0.25">
      <c r="B30" s="9"/>
      <c r="D30" s="10"/>
      <c r="F30" s="9" t="s">
        <v>46</v>
      </c>
      <c r="H30" s="10">
        <v>21591325.300000001</v>
      </c>
    </row>
    <row r="31" spans="2:8" x14ac:dyDescent="0.25">
      <c r="B31" s="9"/>
      <c r="D31" s="10"/>
      <c r="F31" s="9" t="s">
        <v>47</v>
      </c>
      <c r="H31" s="10">
        <v>748709.83</v>
      </c>
    </row>
    <row r="32" spans="2:8" x14ac:dyDescent="0.25">
      <c r="B32" s="9"/>
      <c r="D32" s="10"/>
      <c r="F32" s="8" t="s">
        <v>48</v>
      </c>
      <c r="H32" s="11">
        <f>SUM(H26:H31)</f>
        <v>301401363.99000001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3072500253.9100003</v>
      </c>
      <c r="F34" s="8" t="s">
        <v>49</v>
      </c>
      <c r="H34" s="12">
        <f>H32+H23</f>
        <v>3072381058.3300009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51343039</v>
      </c>
      <c r="F37" s="9" t="s">
        <v>51</v>
      </c>
      <c r="H37" s="10">
        <v>49193728.799999997</v>
      </c>
    </row>
    <row r="38" spans="2:8" x14ac:dyDescent="0.25">
      <c r="B38" s="9" t="s">
        <v>25</v>
      </c>
      <c r="D38" s="10">
        <v>110836388.5</v>
      </c>
      <c r="F38" s="9" t="s">
        <v>52</v>
      </c>
      <c r="H38" s="10">
        <v>113104894.28</v>
      </c>
    </row>
    <row r="39" spans="2:8" x14ac:dyDescent="0.25">
      <c r="B39" s="8" t="s">
        <v>26</v>
      </c>
      <c r="D39" s="11">
        <f>SUM(D37:D38)</f>
        <v>162179427.5</v>
      </c>
      <c r="F39" s="8" t="s">
        <v>53</v>
      </c>
      <c r="H39" s="11">
        <f>SUM(H37:H38)</f>
        <v>162298623.07999998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3234679681.4100003</v>
      </c>
      <c r="F41" s="8" t="s">
        <v>54</v>
      </c>
      <c r="H41" s="12">
        <f>H39+H34</f>
        <v>3234679681.4100008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5433070866141736" bottom="0.13" header="0.31496062992125984" footer="0.2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28" zoomScaleNormal="100" workbookViewId="0">
      <selection activeCell="E45" sqref="E45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62814558.5</v>
      </c>
    </row>
    <row r="9" spans="2:5" x14ac:dyDescent="0.25">
      <c r="B9" s="9" t="s">
        <v>64</v>
      </c>
      <c r="E9" s="10">
        <v>47653009.600000001</v>
      </c>
    </row>
    <row r="10" spans="2:5" x14ac:dyDescent="0.25">
      <c r="B10" s="9" t="s">
        <v>65</v>
      </c>
      <c r="E10" s="10">
        <v>6596250.7999999998</v>
      </c>
    </row>
    <row r="11" spans="2:5" x14ac:dyDescent="0.25">
      <c r="B11" s="9" t="s">
        <v>66</v>
      </c>
      <c r="E11" s="10">
        <v>3819955.59</v>
      </c>
    </row>
    <row r="12" spans="2:5" x14ac:dyDescent="0.25">
      <c r="B12" s="9" t="s">
        <v>67</v>
      </c>
      <c r="E12" s="10">
        <v>18837.72</v>
      </c>
    </row>
    <row r="13" spans="2:5" x14ac:dyDescent="0.25">
      <c r="B13" s="9" t="s">
        <v>68</v>
      </c>
      <c r="E13" s="10">
        <v>91656.45</v>
      </c>
    </row>
    <row r="14" spans="2:5" x14ac:dyDescent="0.25">
      <c r="B14" s="9" t="s">
        <v>69</v>
      </c>
      <c r="E14" s="10">
        <v>1018627.78</v>
      </c>
    </row>
    <row r="15" spans="2:5" x14ac:dyDescent="0.25">
      <c r="B15" s="9" t="s">
        <v>70</v>
      </c>
      <c r="E15" s="10">
        <v>3616220.5600000005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SUM(E19:E23)</f>
        <v>16209403.279999999</v>
      </c>
    </row>
    <row r="19" spans="2:5" x14ac:dyDescent="0.25">
      <c r="B19" s="9" t="s">
        <v>73</v>
      </c>
      <c r="E19" s="10">
        <v>10290607.609999999</v>
      </c>
    </row>
    <row r="20" spans="2:5" x14ac:dyDescent="0.25">
      <c r="B20" s="9" t="s">
        <v>74</v>
      </c>
      <c r="E20" s="10">
        <v>1534982.96</v>
      </c>
    </row>
    <row r="21" spans="2:5" x14ac:dyDescent="0.25">
      <c r="B21" s="9" t="s">
        <v>75</v>
      </c>
      <c r="E21" s="10">
        <v>1521927.66</v>
      </c>
    </row>
    <row r="22" spans="2:5" x14ac:dyDescent="0.25">
      <c r="B22" s="9" t="s">
        <v>76</v>
      </c>
      <c r="E22" s="10">
        <v>116518.45</v>
      </c>
    </row>
    <row r="23" spans="2:5" x14ac:dyDescent="0.25">
      <c r="B23" s="9" t="s">
        <v>77</v>
      </c>
      <c r="E23" s="10">
        <v>2745366.6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11491336.17</v>
      </c>
    </row>
    <row r="26" spans="2:5" x14ac:dyDescent="0.25">
      <c r="B26" s="9"/>
      <c r="E26" s="18"/>
    </row>
    <row r="27" spans="2:5" x14ac:dyDescent="0.25">
      <c r="B27" s="8" t="s">
        <v>79</v>
      </c>
      <c r="E27" s="13">
        <f>+E8-E18-E25</f>
        <v>35113819.049999997</v>
      </c>
    </row>
    <row r="28" spans="2:5" x14ac:dyDescent="0.25">
      <c r="B28" s="9"/>
      <c r="E28" s="10"/>
    </row>
    <row r="29" spans="2:5" x14ac:dyDescent="0.25">
      <c r="B29" s="8" t="s">
        <v>80</v>
      </c>
      <c r="E29" s="17">
        <f>SUM(E30:E32)</f>
        <v>25829188.270000003</v>
      </c>
    </row>
    <row r="30" spans="2:5" x14ac:dyDescent="0.25">
      <c r="B30" s="9" t="s">
        <v>81</v>
      </c>
      <c r="E30" s="10">
        <v>9622125.1400000006</v>
      </c>
    </row>
    <row r="31" spans="2:5" x14ac:dyDescent="0.25">
      <c r="B31" s="9" t="s">
        <v>82</v>
      </c>
      <c r="E31" s="10">
        <v>14577155.060000001</v>
      </c>
    </row>
    <row r="32" spans="2:5" x14ac:dyDescent="0.25">
      <c r="B32" s="9" t="s">
        <v>83</v>
      </c>
      <c r="E32" s="10">
        <v>1629908.07</v>
      </c>
    </row>
    <row r="33" spans="2:5" x14ac:dyDescent="0.25">
      <c r="B33" s="9"/>
      <c r="E33" s="18"/>
    </row>
    <row r="34" spans="2:5" x14ac:dyDescent="0.25">
      <c r="B34" s="8" t="s">
        <v>84</v>
      </c>
      <c r="E34" s="13">
        <f>+E27-E29</f>
        <v>9284630.7799999937</v>
      </c>
    </row>
    <row r="35" spans="2:5" x14ac:dyDescent="0.25">
      <c r="B35" s="9"/>
      <c r="E35" s="10"/>
    </row>
    <row r="36" spans="2:5" x14ac:dyDescent="0.25">
      <c r="B36" s="8" t="s">
        <v>85</v>
      </c>
      <c r="E36" s="17">
        <f>SUM(E37:E38)</f>
        <v>3618256.7700000005</v>
      </c>
    </row>
    <row r="37" spans="2:5" x14ac:dyDescent="0.25">
      <c r="B37" s="9" t="s">
        <v>86</v>
      </c>
      <c r="E37" s="10">
        <v>4099632.8600000003</v>
      </c>
    </row>
    <row r="38" spans="2:5" x14ac:dyDescent="0.25">
      <c r="B38" s="9" t="s">
        <v>87</v>
      </c>
      <c r="E38" s="10">
        <v>-481376.09</v>
      </c>
    </row>
    <row r="39" spans="2:5" x14ac:dyDescent="0.25">
      <c r="B39" s="9"/>
      <c r="E39" s="18"/>
    </row>
    <row r="40" spans="2:5" x14ac:dyDescent="0.25">
      <c r="B40" s="8" t="s">
        <v>88</v>
      </c>
      <c r="E40" s="13">
        <f>+E34+E36</f>
        <v>12902887.549999993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-2715528.64</v>
      </c>
    </row>
    <row r="43" spans="2:5" x14ac:dyDescent="0.25">
      <c r="B43" s="9"/>
      <c r="E43" s="18"/>
    </row>
    <row r="44" spans="2:5" x14ac:dyDescent="0.25">
      <c r="B44" s="8" t="s">
        <v>90</v>
      </c>
      <c r="E44" s="13">
        <f>+E40+E42</f>
        <v>10187358.909999993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4" t="s">
        <v>91</v>
      </c>
      <c r="C49" s="15" t="s">
        <v>57</v>
      </c>
      <c r="D49" s="15"/>
      <c r="E49" s="15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15" t="s">
        <v>59</v>
      </c>
      <c r="C56" s="15"/>
      <c r="D56" s="15"/>
      <c r="E56" s="15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51" right="0.4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MAR 2022</vt:lpstr>
      <vt:lpstr>ER - MAR 2022</vt:lpstr>
      <vt:lpstr>'BG - MAR 2022'!Área_de_impresión</vt:lpstr>
      <vt:lpstr>'ER - MAR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2022-04-08T15:04:14Z</cp:lastPrinted>
  <dcterms:created xsi:type="dcterms:W3CDTF">2022-04-08T15:00:31Z</dcterms:created>
  <dcterms:modified xsi:type="dcterms:W3CDTF">2022-04-08T15:05:36Z</dcterms:modified>
</cp:coreProperties>
</file>