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Archivos 2022\Renta 2022\"/>
    </mc:Choice>
  </mc:AlternateContent>
  <xr:revisionPtr revIDLastSave="0" documentId="13_ncr:1_{D3F2635F-2D3E-4512-815E-C1697DBD10C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y Est.de Resul-2022" sheetId="1" r:id="rId1"/>
  </sheets>
  <definedNames>
    <definedName name="_xlnm.Print_Area" localSheetId="0">'Balance y Est.de Resul-2022'!$A$1:$H$104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F81" i="1"/>
  <c r="H81" i="1"/>
  <c r="H15" i="1"/>
  <c r="F89" i="1" l="1"/>
  <c r="F72" i="1"/>
  <c r="F83" i="1" l="1"/>
  <c r="F90" i="1" s="1"/>
  <c r="F92" i="1" s="1"/>
  <c r="F95" i="1" s="1"/>
  <c r="F42" i="1"/>
  <c r="F36" i="1"/>
  <c r="F31" i="1"/>
  <c r="F20" i="1"/>
  <c r="H42" i="1"/>
  <c r="H36" i="1"/>
  <c r="H31" i="1"/>
  <c r="H20" i="1"/>
  <c r="F37" i="1" l="1"/>
  <c r="F43" i="1" s="1"/>
  <c r="F23" i="1"/>
  <c r="H37" i="1"/>
  <c r="H43" i="1" s="1"/>
  <c r="H23" i="1"/>
  <c r="H89" i="1"/>
  <c r="H72" i="1"/>
  <c r="H83" i="1" l="1"/>
  <c r="H90" i="1" l="1"/>
  <c r="H92" i="1" s="1"/>
  <c r="H95" i="1" s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<sst xmlns="http://schemas.openxmlformats.org/spreadsheetml/2006/main" count="78" uniqueCount="68">
  <si>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</si>
  <si>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</si>
  <si>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</si>
  <si>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</si>
  <si>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</si>
  <si>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</si>
  <si>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</si>
  <si>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</si>
  <si>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</si>
  <si>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</si>
  <si>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</si>
  <si>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</si>
  <si>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</si>
  <si>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</si>
  <si>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</si>
  <si>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</si>
  <si>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</si>
  <si>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</si>
  <si>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</si>
  <si>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</si>
  <si>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</si>
  <si>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</si>
  <si>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</si>
  <si>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</si>
  <si>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</si>
  <si>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</si>
  <si>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</si>
  <si>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</si>
  <si>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</si>
  <si>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</si>
  <si>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</si>
  <si>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</si>
  <si>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</si>
  <si>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</si>
  <si>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</si>
  <si>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</si>
  <si>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</si>
  <si>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</si>
  <si>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</si>
  <si>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</si>
  <si>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</si>
  <si>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</si>
  <si>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</si>
  <si>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</si>
  <si>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</si>
  <si>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</si>
  <si>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</si>
  <si>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</si>
  <si>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</si>
  <si>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</si>
  <si>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</si>
  <si>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</si>
  <si>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</si>
  <si>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</si>
  <si>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</si>
  <si>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</si>
  <si>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</si>
  <si>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</si>
  <si>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Utilidad de operación</t>
  </si>
  <si>
    <t>José Raúl Cienfuegos Morales</t>
  </si>
  <si>
    <t>Director Operaciones y Finanzas</t>
  </si>
  <si>
    <t>Reportos y Otras Operaciones bursátiles</t>
  </si>
  <si>
    <t>Celina María Padilla de O'byrne</t>
  </si>
  <si>
    <t>Presidenta</t>
  </si>
  <si>
    <t>Operaciones en moneda extranjera</t>
  </si>
  <si>
    <t>Al 31 de Marzo 2022 y 2021</t>
  </si>
  <si>
    <t>Por los periodos del 1 de enero al 31 Marzo de 2022 y 2021</t>
  </si>
  <si>
    <t>Otros  ingresos netos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</si>
</sst>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_-[$$-409]* #,##0.0_ ;_-[$$-409]* \-#,##0.0\ ;_-[$$-409]* &quot;-&quot;????_ ;_-@_ "/>
    <numFmt numFmtId="167" formatCode="_-[$$-409]* #,##0.0_ ;_-[$$-409]* \-#,##0.0\ ;_-[$$-409]* &quot;-&quot;??_ ;_-@_ "/>
    <numFmt numFmtId="168" formatCode="_-* #,##0.0_-;\-* #,##0.0_-;_-* &quot;-&quot;??_-;_-@_-"/>
    <numFmt numFmtId="169" formatCode="_(&quot;$&quot;* #,##0.0_);_(&quot;$&quot;* \(#,##0.0\);_(&quot;$&quot;* &quot;-&quot;??_);_(@_)"/>
  </numFmts>
  <fonts count="18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Verdana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164" fontId="3" fillId="0" borderId="0" xfId="0" applyNumberFormat="1" applyFont="1"/>
    <xf numFmtId="49" fontId="3" fillId="0" borderId="0" xfId="0" applyNumberFormat="1" applyFont="1"/>
    <xf numFmtId="43" fontId="3" fillId="0" borderId="0" xfId="0" applyNumberFormat="1" applyFont="1"/>
    <xf numFmtId="49" fontId="9" fillId="0" borderId="0" xfId="0" applyNumberFormat="1" applyFont="1" applyBorder="1"/>
    <xf numFmtId="165" fontId="3" fillId="0" borderId="0" xfId="0" applyNumberFormat="1" applyFont="1"/>
    <xf numFmtId="43" fontId="10" fillId="0" borderId="0" xfId="0" applyNumberFormat="1" applyFont="1" applyBorder="1"/>
    <xf numFmtId="43" fontId="3" fillId="0" borderId="0" xfId="0" applyNumberFormat="1" applyFont="1" applyBorder="1"/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66" fontId="3" fillId="0" borderId="0" xfId="0" applyNumberFormat="1" applyFont="1"/>
    <xf numFmtId="0" fontId="12" fillId="0" borderId="0" xfId="0" applyFont="1"/>
    <xf numFmtId="0" fontId="12" fillId="0" borderId="0" xfId="0" applyFont="1" applyBorder="1"/>
    <xf numFmtId="44" fontId="3" fillId="0" borderId="0" xfId="0" applyNumberFormat="1" applyFont="1"/>
    <xf numFmtId="44" fontId="5" fillId="0" borderId="0" xfId="0" applyNumberFormat="1" applyFont="1"/>
    <xf numFmtId="0" fontId="13" fillId="0" borderId="4" xfId="0" applyFont="1" applyBorder="1" applyAlignment="1">
      <alignment vertical="center" wrapText="1"/>
    </xf>
    <xf numFmtId="0" fontId="14" fillId="0" borderId="0" xfId="0" applyFont="1"/>
    <xf numFmtId="0" fontId="14" fillId="0" borderId="0" xfId="0" applyFont="1" applyAlignment="1"/>
    <xf numFmtId="0" fontId="11" fillId="0" borderId="0" xfId="0" applyFont="1"/>
    <xf numFmtId="164" fontId="11" fillId="0" borderId="0" xfId="0" applyNumberFormat="1" applyFont="1"/>
    <xf numFmtId="43" fontId="11" fillId="0" borderId="0" xfId="0" applyNumberFormat="1" applyFont="1"/>
    <xf numFmtId="165" fontId="11" fillId="0" borderId="0" xfId="0" applyNumberFormat="1" applyFont="1"/>
    <xf numFmtId="43" fontId="16" fillId="0" borderId="0" xfId="0" applyNumberFormat="1" applyFont="1" applyBorder="1"/>
    <xf numFmtId="43" fontId="11" fillId="0" borderId="0" xfId="0" applyNumberFormat="1" applyFont="1" applyBorder="1"/>
    <xf numFmtId="166" fontId="11" fillId="0" borderId="0" xfId="0" applyNumberFormat="1" applyFont="1"/>
    <xf numFmtId="167" fontId="15" fillId="0" borderId="0" xfId="0" applyNumberFormat="1" applyFont="1" applyBorder="1"/>
    <xf numFmtId="167" fontId="7" fillId="0" borderId="0" xfId="0" applyNumberFormat="1" applyFont="1" applyBorder="1"/>
    <xf numFmtId="168" fontId="12" fillId="0" borderId="2" xfId="0" applyNumberFormat="1" applyFont="1" applyBorder="1"/>
    <xf numFmtId="168" fontId="5" fillId="0" borderId="2" xfId="0" applyNumberFormat="1" applyFont="1" applyBorder="1"/>
    <xf numFmtId="167" fontId="11" fillId="0" borderId="0" xfId="0" applyNumberFormat="1" applyFont="1"/>
    <xf numFmtId="167" fontId="3" fillId="0" borderId="0" xfId="0" applyNumberFormat="1" applyFont="1"/>
    <xf numFmtId="168" fontId="12" fillId="0" borderId="3" xfId="0" applyNumberFormat="1" applyFont="1" applyBorder="1"/>
    <xf numFmtId="168" fontId="3" fillId="0" borderId="0" xfId="0" applyNumberFormat="1" applyFont="1"/>
    <xf numFmtId="168" fontId="5" fillId="0" borderId="3" xfId="0" applyNumberFormat="1" applyFont="1" applyBorder="1"/>
    <xf numFmtId="168" fontId="5" fillId="0" borderId="0" xfId="0" applyNumberFormat="1" applyFont="1"/>
    <xf numFmtId="166" fontId="11" fillId="0" borderId="1" xfId="0" applyNumberFormat="1" applyFont="1" applyBorder="1"/>
    <xf numFmtId="166" fontId="3" fillId="0" borderId="1" xfId="0" applyNumberFormat="1" applyFont="1" applyBorder="1"/>
    <xf numFmtId="168" fontId="16" fillId="0" borderId="2" xfId="0" applyNumberFormat="1" applyFont="1" applyBorder="1"/>
    <xf numFmtId="168" fontId="10" fillId="0" borderId="2" xfId="0" applyNumberFormat="1" applyFont="1" applyBorder="1"/>
    <xf numFmtId="166" fontId="12" fillId="0" borderId="0" xfId="0" applyNumberFormat="1" applyFont="1"/>
    <xf numFmtId="166" fontId="5" fillId="0" borderId="0" xfId="0" applyNumberFormat="1" applyFont="1"/>
    <xf numFmtId="166" fontId="15" fillId="0" borderId="0" xfId="0" applyNumberFormat="1" applyFont="1" applyBorder="1"/>
    <xf numFmtId="166" fontId="7" fillId="0" borderId="0" xfId="0" applyNumberFormat="1" applyFont="1" applyBorder="1"/>
    <xf numFmtId="166" fontId="15" fillId="0" borderId="1" xfId="0" applyNumberFormat="1" applyFont="1" applyBorder="1"/>
    <xf numFmtId="166" fontId="7" fillId="0" borderId="1" xfId="0" applyNumberFormat="1" applyFont="1" applyBorder="1"/>
    <xf numFmtId="166" fontId="15" fillId="0" borderId="2" xfId="0" applyNumberFormat="1" applyFont="1" applyBorder="1"/>
    <xf numFmtId="166" fontId="7" fillId="0" borderId="2" xfId="0" applyNumberFormat="1" applyFont="1" applyBorder="1"/>
    <xf numFmtId="166" fontId="16" fillId="0" borderId="0" xfId="0" applyNumberFormat="1" applyFont="1" applyFill="1" applyBorder="1"/>
    <xf numFmtId="166" fontId="10" fillId="0" borderId="0" xfId="0" applyNumberFormat="1" applyFont="1" applyFill="1" applyBorder="1"/>
    <xf numFmtId="168" fontId="16" fillId="0" borderId="3" xfId="0" applyNumberFormat="1" applyFont="1" applyBorder="1"/>
    <xf numFmtId="168" fontId="10" fillId="0" borderId="3" xfId="0" applyNumberFormat="1" applyFont="1" applyBorder="1"/>
    <xf numFmtId="168" fontId="16" fillId="0" borderId="0" xfId="0" applyNumberFormat="1" applyFont="1" applyFill="1" applyBorder="1"/>
    <xf numFmtId="168" fontId="10" fillId="0" borderId="0" xfId="0" applyNumberFormat="1" applyFont="1" applyFill="1" applyBorder="1"/>
    <xf numFmtId="168" fontId="12" fillId="0" borderId="0" xfId="0" applyNumberFormat="1" applyFont="1"/>
    <xf numFmtId="164" fontId="3" fillId="0" borderId="0" xfId="1" applyFont="1"/>
    <xf numFmtId="169" fontId="12" fillId="0" borderId="2" xfId="1" applyNumberFormat="1" applyFont="1" applyBorder="1"/>
    <xf numFmtId="169" fontId="5" fillId="0" borderId="2" xfId="1" applyNumberFormat="1" applyFont="1" applyBorder="1"/>
    <xf numFmtId="169" fontId="12" fillId="0" borderId="3" xfId="1" applyNumberFormat="1" applyFont="1" applyBorder="1"/>
    <xf numFmtId="169" fontId="5" fillId="0" borderId="3" xfId="1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49" fontId="5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0</xdr:row>
      <xdr:rowOff>42333</xdr:rowOff>
    </xdr:from>
    <xdr:to>
      <xdr:col>3</xdr:col>
      <xdr:colOff>660856</xdr:colOff>
      <xdr:row>2</xdr:row>
      <xdr:rowOff>88899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769AC95-5021-43E4-B7FA-FAEBE5FF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417" y="275166"/>
          <a:ext cx="2174272" cy="512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3</xdr:col>
      <xdr:colOff>36439</xdr:colOff>
      <xdr:row>56</xdr:row>
      <xdr:rowOff>46567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C5E2E12-1970-450F-BDB2-050373C2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72675"/>
          <a:ext cx="2170039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"/>
  <sheetViews>
    <sheetView tabSelected="1" topLeftCell="A85" zoomScale="90" zoomScaleNormal="90" workbookViewId="0">
      <selection activeCell="F43" sqref="F43"/>
    </sheetView>
  </sheetViews>
  <sheetFormatPr baseColWidth="10" defaultRowHeight="18" customHeight="1" x14ac:dyDescent="0.2"/>
  <cols>
    <col min="1" max="1" width="9" style="3" customWidth="1"/>
    <col min="2" max="2" width="2.5703125" style="3" customWidth="1"/>
    <col min="3" max="3" width="20.42578125" style="3" customWidth="1"/>
    <col min="4" max="4" width="11.42578125" style="3"/>
    <col min="5" max="5" width="22.5703125" style="3" customWidth="1"/>
    <col min="6" max="6" width="16.7109375" style="25" customWidth="1"/>
    <col min="7" max="7" width="1" style="3" customWidth="1"/>
    <col min="8" max="8" width="16.7109375" style="3" customWidth="1"/>
    <col min="9" max="9" width="11.42578125" style="3"/>
    <col min="10" max="10" width="13.85546875" style="20" bestFit="1" customWidth="1"/>
    <col min="11" max="16384" width="11.42578125" style="3"/>
  </cols>
  <sheetData>
    <row r="1" spans="1:10" ht="18" customHeight="1" x14ac:dyDescent="0.2">
      <c r="A1" s="2"/>
      <c r="B1" s="2"/>
      <c r="C1" s="2"/>
      <c r="D1" s="2"/>
      <c r="E1" s="2"/>
      <c r="F1" s="23"/>
      <c r="G1" s="2"/>
      <c r="H1" s="2"/>
    </row>
    <row r="2" spans="1:10" ht="18" customHeight="1" x14ac:dyDescent="0.2">
      <c r="A2" s="2"/>
      <c r="B2" s="2"/>
      <c r="C2" s="2"/>
      <c r="D2" s="2"/>
      <c r="E2" s="2"/>
      <c r="F2" s="23"/>
      <c r="G2" s="2"/>
      <c r="H2" s="2"/>
    </row>
    <row r="3" spans="1:10" ht="18" customHeight="1" x14ac:dyDescent="0.2">
      <c r="A3" s="2"/>
      <c r="B3" s="2"/>
      <c r="C3" s="2"/>
      <c r="D3" s="66"/>
      <c r="E3" s="66"/>
      <c r="F3" s="24"/>
      <c r="G3" s="4"/>
      <c r="H3" s="2"/>
    </row>
    <row r="4" spans="1:10" ht="18" customHeight="1" x14ac:dyDescent="0.2">
      <c r="B4" s="71" t="s">
        <v>0</v>
      </c>
      <c r="C4" s="69"/>
      <c r="D4" s="69"/>
      <c r="E4" s="69"/>
    </row>
    <row r="5" spans="1:10" ht="18" customHeight="1" x14ac:dyDescent="0.2">
      <c r="B5" s="71" t="s">
        <v>1</v>
      </c>
      <c r="C5" s="69"/>
      <c r="D5" s="69"/>
      <c r="E5" s="69"/>
    </row>
    <row r="6" spans="1:10" ht="18" customHeight="1" x14ac:dyDescent="0.2">
      <c r="B6" s="71" t="s">
        <v>65</v>
      </c>
      <c r="C6" s="69"/>
      <c r="D6" s="69"/>
      <c r="E6" s="69"/>
      <c r="F6" s="69"/>
      <c r="G6" s="69"/>
      <c r="H6" s="69"/>
    </row>
    <row r="7" spans="1:10" s="5" customFormat="1" ht="18" customHeight="1" x14ac:dyDescent="0.2">
      <c r="B7" s="76" t="s">
        <v>2</v>
      </c>
      <c r="C7" s="76"/>
      <c r="D7" s="76"/>
      <c r="E7" s="76"/>
      <c r="F7" s="76"/>
      <c r="G7" s="76"/>
      <c r="H7" s="76"/>
      <c r="J7" s="21"/>
    </row>
    <row r="8" spans="1:10" s="5" customFormat="1" ht="18" customHeight="1" x14ac:dyDescent="0.3">
      <c r="B8" s="1"/>
      <c r="C8" s="6"/>
      <c r="D8" s="7"/>
      <c r="E8" s="7"/>
      <c r="F8" s="19"/>
      <c r="G8" s="7"/>
      <c r="H8" s="7"/>
      <c r="J8" s="21"/>
    </row>
    <row r="9" spans="1:10" ht="18" customHeight="1" x14ac:dyDescent="0.2">
      <c r="B9" s="5" t="s">
        <v>3</v>
      </c>
      <c r="C9" s="5"/>
      <c r="D9" s="5"/>
      <c r="F9" s="18">
        <v>2022</v>
      </c>
      <c r="H9" s="18">
        <v>2021</v>
      </c>
    </row>
    <row r="10" spans="1:10" ht="18" customHeight="1" x14ac:dyDescent="0.2">
      <c r="B10" s="5" t="s">
        <v>4</v>
      </c>
      <c r="C10" s="5"/>
      <c r="D10" s="5"/>
      <c r="F10" s="26"/>
      <c r="G10" s="8"/>
      <c r="H10" s="8"/>
    </row>
    <row r="11" spans="1:10" ht="18" customHeight="1" x14ac:dyDescent="0.2">
      <c r="A11" s="9"/>
      <c r="C11" s="3" t="s">
        <v>5</v>
      </c>
      <c r="F11" s="32">
        <v>286690.12591</v>
      </c>
      <c r="G11" s="33"/>
      <c r="H11" s="33">
        <v>148182.77838</v>
      </c>
    </row>
    <row r="12" spans="1:10" ht="18" customHeight="1" x14ac:dyDescent="0.2">
      <c r="A12" s="9"/>
      <c r="C12" s="3" t="s">
        <v>6</v>
      </c>
      <c r="F12" s="32">
        <v>1000</v>
      </c>
      <c r="G12" s="33"/>
      <c r="H12" s="33">
        <v>10366.519039999999</v>
      </c>
    </row>
    <row r="13" spans="1:10" ht="18" customHeight="1" x14ac:dyDescent="0.2">
      <c r="A13" s="9"/>
      <c r="C13" s="3" t="s">
        <v>7</v>
      </c>
      <c r="F13" s="32">
        <v>389330.22123000002</v>
      </c>
      <c r="G13" s="33"/>
      <c r="H13" s="33">
        <v>293830.94374999998</v>
      </c>
    </row>
    <row r="14" spans="1:10" ht="18" customHeight="1" x14ac:dyDescent="0.2">
      <c r="A14" s="9"/>
      <c r="C14" s="3" t="s">
        <v>8</v>
      </c>
      <c r="F14" s="32">
        <v>1023775.56843</v>
      </c>
      <c r="G14" s="33"/>
      <c r="H14" s="33">
        <v>882829.46484999999</v>
      </c>
    </row>
    <row r="15" spans="1:10" ht="18" customHeight="1" x14ac:dyDescent="0.2">
      <c r="A15" s="9"/>
      <c r="F15" s="34">
        <f>SUM(F11:F14)</f>
        <v>1700795.91557</v>
      </c>
      <c r="G15" s="10"/>
      <c r="H15" s="35">
        <f>SUM(H11:H14)</f>
        <v>1335209.7060199999</v>
      </c>
    </row>
    <row r="16" spans="1:10" ht="18" customHeight="1" x14ac:dyDescent="0.2">
      <c r="A16" s="9"/>
      <c r="B16" s="5" t="s">
        <v>9</v>
      </c>
      <c r="C16" s="5"/>
      <c r="F16" s="27"/>
      <c r="G16" s="10"/>
      <c r="H16" s="10"/>
    </row>
    <row r="17" spans="1:8" ht="18" customHeight="1" x14ac:dyDescent="0.2">
      <c r="A17" s="9"/>
      <c r="C17" s="3" t="s">
        <v>10</v>
      </c>
      <c r="F17" s="32">
        <v>7523.5</v>
      </c>
      <c r="G17" s="33"/>
      <c r="H17" s="33">
        <v>7523.2847399999991</v>
      </c>
    </row>
    <row r="18" spans="1:8" ht="18" customHeight="1" x14ac:dyDescent="0.2">
      <c r="A18" s="9"/>
      <c r="C18" s="3" t="s">
        <v>11</v>
      </c>
      <c r="F18" s="32">
        <v>114.3</v>
      </c>
      <c r="G18" s="33"/>
      <c r="H18" s="33">
        <v>114.28</v>
      </c>
    </row>
    <row r="19" spans="1:8" ht="18" customHeight="1" x14ac:dyDescent="0.2">
      <c r="A19" s="9"/>
      <c r="C19" s="3" t="s">
        <v>12</v>
      </c>
      <c r="F19" s="32">
        <v>6802.4</v>
      </c>
      <c r="G19" s="33"/>
      <c r="H19" s="33">
        <v>33711.96776</v>
      </c>
    </row>
    <row r="20" spans="1:8" ht="18" customHeight="1" x14ac:dyDescent="0.2">
      <c r="A20" s="9"/>
      <c r="F20" s="34">
        <f>SUM(F17:F19)</f>
        <v>14440.2</v>
      </c>
      <c r="G20" s="41"/>
      <c r="H20" s="35">
        <f>SUM(H17:H19)</f>
        <v>41349.532500000001</v>
      </c>
    </row>
    <row r="21" spans="1:8" ht="18" customHeight="1" x14ac:dyDescent="0.2">
      <c r="A21" s="9"/>
      <c r="B21" s="5" t="s">
        <v>13</v>
      </c>
      <c r="C21" s="5"/>
      <c r="F21" s="27"/>
      <c r="G21" s="10"/>
      <c r="H21" s="10"/>
    </row>
    <row r="22" spans="1:8" ht="18" customHeight="1" x14ac:dyDescent="0.2">
      <c r="A22" s="9"/>
      <c r="C22" s="3" t="s">
        <v>14</v>
      </c>
      <c r="F22" s="32">
        <v>15842.003970000002</v>
      </c>
      <c r="G22" s="33"/>
      <c r="H22" s="33">
        <v>16692.646270000001</v>
      </c>
    </row>
    <row r="23" spans="1:8" ht="18" customHeight="1" thickBot="1" x14ac:dyDescent="0.25">
      <c r="A23" s="9"/>
      <c r="B23" s="68" t="s">
        <v>15</v>
      </c>
      <c r="C23" s="69"/>
      <c r="F23" s="38">
        <f>F15+F20+F22</f>
        <v>1731078.1195399999</v>
      </c>
      <c r="G23" s="39"/>
      <c r="H23" s="40">
        <f>H15+H20+H22</f>
        <v>1393251.8847899998</v>
      </c>
    </row>
    <row r="24" spans="1:8" ht="18" customHeight="1" thickTop="1" x14ac:dyDescent="0.2">
      <c r="A24" s="9"/>
      <c r="B24" s="68" t="s">
        <v>16</v>
      </c>
      <c r="C24" s="68"/>
      <c r="D24" s="68"/>
      <c r="F24" s="27"/>
      <c r="G24" s="10"/>
      <c r="H24" s="10"/>
    </row>
    <row r="25" spans="1:8" ht="18" customHeight="1" x14ac:dyDescent="0.2">
      <c r="A25" s="9"/>
      <c r="B25" s="5" t="s">
        <v>17</v>
      </c>
      <c r="F25" s="27"/>
      <c r="G25" s="10"/>
      <c r="H25" s="10"/>
    </row>
    <row r="26" spans="1:8" ht="18" customHeight="1" x14ac:dyDescent="0.2">
      <c r="A26" s="9"/>
      <c r="C26" s="3" t="s">
        <v>18</v>
      </c>
      <c r="F26" s="36">
        <v>1418195.5</v>
      </c>
      <c r="G26" s="37"/>
      <c r="H26" s="37">
        <v>1093718.2344499999</v>
      </c>
    </row>
    <row r="27" spans="1:8" ht="18" customHeight="1" x14ac:dyDescent="0.2">
      <c r="A27" s="9"/>
      <c r="C27" s="3" t="s">
        <v>19</v>
      </c>
      <c r="F27" s="36">
        <v>24463.599999999999</v>
      </c>
      <c r="G27" s="37"/>
      <c r="H27" s="37">
        <v>38991.860939999999</v>
      </c>
    </row>
    <row r="28" spans="1:8" ht="18" customHeight="1" x14ac:dyDescent="0.2">
      <c r="A28" s="9"/>
      <c r="C28" s="3" t="s">
        <v>20</v>
      </c>
      <c r="F28" s="36">
        <v>82494.600000000006</v>
      </c>
      <c r="G28" s="37"/>
      <c r="H28" s="37">
        <v>72160.678610000003</v>
      </c>
    </row>
    <row r="29" spans="1:8" ht="18" customHeight="1" x14ac:dyDescent="0.2">
      <c r="A29" s="9"/>
      <c r="C29" s="3" t="s">
        <v>61</v>
      </c>
      <c r="F29" s="36">
        <v>0</v>
      </c>
      <c r="G29" s="37"/>
      <c r="H29" s="37">
        <v>0</v>
      </c>
    </row>
    <row r="30" spans="1:8" ht="18" customHeight="1" x14ac:dyDescent="0.2">
      <c r="A30" s="9"/>
      <c r="C30" s="3" t="s">
        <v>21</v>
      </c>
      <c r="F30" s="32">
        <v>32639.1</v>
      </c>
      <c r="G30" s="33"/>
      <c r="H30" s="33">
        <v>31948.284540000001</v>
      </c>
    </row>
    <row r="31" spans="1:8" ht="18" customHeight="1" x14ac:dyDescent="0.2">
      <c r="A31" s="9"/>
      <c r="E31" s="7"/>
      <c r="F31" s="34">
        <f>SUM(F26:F30)</f>
        <v>1557792.8000000003</v>
      </c>
      <c r="G31" s="41"/>
      <c r="H31" s="35">
        <f>SUM(H26:H30)</f>
        <v>1236819.0585399999</v>
      </c>
    </row>
    <row r="32" spans="1:8" ht="18" customHeight="1" x14ac:dyDescent="0.2">
      <c r="A32" s="9"/>
      <c r="B32" s="68" t="s">
        <v>22</v>
      </c>
      <c r="C32" s="69"/>
      <c r="F32" s="27"/>
      <c r="G32" s="10"/>
      <c r="H32" s="10"/>
    </row>
    <row r="33" spans="1:11" ht="18" customHeight="1" thickBot="1" x14ac:dyDescent="0.25">
      <c r="A33" s="9"/>
      <c r="C33" s="3" t="s">
        <v>23</v>
      </c>
      <c r="F33" s="36">
        <v>7904.9</v>
      </c>
      <c r="G33" s="37"/>
      <c r="H33" s="37">
        <v>10125.022459999998</v>
      </c>
    </row>
    <row r="34" spans="1:11" ht="18" customHeight="1" thickBot="1" x14ac:dyDescent="0.25">
      <c r="A34" s="9"/>
      <c r="C34" s="3" t="s">
        <v>24</v>
      </c>
      <c r="F34" s="36">
        <v>4788.8999999999996</v>
      </c>
      <c r="G34" s="37"/>
      <c r="H34" s="37">
        <v>3987.6897999999997</v>
      </c>
      <c r="J34" s="22"/>
    </row>
    <row r="35" spans="1:11" ht="18" customHeight="1" x14ac:dyDescent="0.2">
      <c r="A35" s="9"/>
      <c r="C35" s="3" t="s">
        <v>21</v>
      </c>
      <c r="F35" s="36">
        <v>7382.4</v>
      </c>
      <c r="G35" s="37"/>
      <c r="H35" s="37">
        <v>7315.5109599999996</v>
      </c>
    </row>
    <row r="36" spans="1:11" ht="18" customHeight="1" x14ac:dyDescent="0.2">
      <c r="A36" s="9"/>
      <c r="F36" s="34">
        <f>SUM(F33:F35)</f>
        <v>20076.199999999997</v>
      </c>
      <c r="G36" s="41"/>
      <c r="H36" s="35">
        <f>SUM(H33:H35)</f>
        <v>21428.22322</v>
      </c>
    </row>
    <row r="37" spans="1:11" ht="18" customHeight="1" x14ac:dyDescent="0.2">
      <c r="A37" s="9"/>
      <c r="B37" s="68" t="s">
        <v>25</v>
      </c>
      <c r="C37" s="69"/>
      <c r="F37" s="34">
        <f>F31+F36</f>
        <v>1577869.0000000002</v>
      </c>
      <c r="G37" s="41"/>
      <c r="H37" s="35">
        <f>H31+H36</f>
        <v>1258247.2817599999</v>
      </c>
    </row>
    <row r="38" spans="1:11" ht="18" customHeight="1" x14ac:dyDescent="0.2">
      <c r="A38" s="9"/>
      <c r="F38" s="27"/>
      <c r="G38" s="10"/>
      <c r="H38" s="10"/>
    </row>
    <row r="39" spans="1:11" ht="18" customHeight="1" x14ac:dyDescent="0.2">
      <c r="A39" s="9"/>
      <c r="B39" s="68" t="s">
        <v>26</v>
      </c>
      <c r="C39" s="69"/>
      <c r="F39" s="27"/>
      <c r="G39" s="10"/>
      <c r="H39" s="10"/>
    </row>
    <row r="40" spans="1:11" ht="18" customHeight="1" x14ac:dyDescent="0.2">
      <c r="A40" s="9"/>
      <c r="B40" s="69" t="s">
        <v>27</v>
      </c>
      <c r="C40" s="69"/>
      <c r="D40" s="69"/>
      <c r="E40" s="69"/>
      <c r="F40" s="36">
        <v>73434.3</v>
      </c>
      <c r="G40" s="37">
        <v>-45029454</v>
      </c>
      <c r="H40" s="37">
        <v>73434.293999999994</v>
      </c>
    </row>
    <row r="41" spans="1:11" ht="18" customHeight="1" x14ac:dyDescent="0.2">
      <c r="A41" s="9"/>
      <c r="B41" s="74" t="s">
        <v>28</v>
      </c>
      <c r="C41" s="74"/>
      <c r="D41" s="74"/>
      <c r="E41" s="74"/>
      <c r="F41" s="36">
        <v>79774.8</v>
      </c>
      <c r="G41" s="37">
        <v>0</v>
      </c>
      <c r="H41" s="37">
        <v>61570.309029999997</v>
      </c>
    </row>
    <row r="42" spans="1:11" ht="18" customHeight="1" x14ac:dyDescent="0.2">
      <c r="A42" s="9"/>
      <c r="B42" s="68" t="s">
        <v>29</v>
      </c>
      <c r="C42" s="69"/>
      <c r="F42" s="62">
        <f>SUM(F40:F41)</f>
        <v>153209.1</v>
      </c>
      <c r="G42" s="61"/>
      <c r="H42" s="63">
        <f>SUM(H40:H41)</f>
        <v>135004.60303</v>
      </c>
    </row>
    <row r="43" spans="1:11" ht="18" customHeight="1" thickBot="1" x14ac:dyDescent="0.25">
      <c r="A43" s="9"/>
      <c r="B43" s="68" t="s">
        <v>30</v>
      </c>
      <c r="C43" s="69"/>
      <c r="D43" s="69"/>
      <c r="E43" s="3" t="s">
        <v>30</v>
      </c>
      <c r="F43" s="64">
        <f>F37+F42</f>
        <v>1731078.1000000003</v>
      </c>
      <c r="G43" s="61"/>
      <c r="H43" s="65">
        <f>H37+H42</f>
        <v>1393251.88479</v>
      </c>
      <c r="K43" s="20"/>
    </row>
    <row r="44" spans="1:11" ht="18" customHeight="1" thickTop="1" x14ac:dyDescent="0.2">
      <c r="A44" s="11"/>
    </row>
    <row r="45" spans="1:11" ht="18" customHeight="1" x14ac:dyDescent="0.2">
      <c r="A45" s="11"/>
      <c r="F45" s="8"/>
      <c r="H45" s="8"/>
    </row>
    <row r="46" spans="1:11" ht="18" customHeight="1" x14ac:dyDescent="0.2">
      <c r="A46" s="11"/>
    </row>
    <row r="47" spans="1:11" ht="18" customHeight="1" x14ac:dyDescent="0.2">
      <c r="A47" s="11"/>
      <c r="F47" s="28"/>
      <c r="H47" s="12"/>
    </row>
    <row r="48" spans="1:11" ht="18" customHeight="1" x14ac:dyDescent="0.2">
      <c r="A48" s="11"/>
    </row>
    <row r="49" spans="1:10" ht="18" customHeight="1" x14ac:dyDescent="0.2">
      <c r="A49" s="11"/>
    </row>
    <row r="50" spans="1:10" ht="18" customHeight="1" x14ac:dyDescent="0.2">
      <c r="A50" s="75"/>
      <c r="B50" s="67"/>
      <c r="C50" s="67"/>
      <c r="D50" s="67"/>
      <c r="E50" s="67"/>
      <c r="F50" s="67"/>
      <c r="G50" s="67"/>
      <c r="H50" s="67"/>
    </row>
    <row r="51" spans="1:10" ht="18" customHeight="1" x14ac:dyDescent="0.2">
      <c r="A51" s="67" t="s">
        <v>62</v>
      </c>
      <c r="B51" s="67"/>
      <c r="C51" s="67"/>
      <c r="D51" s="67" t="s">
        <v>59</v>
      </c>
      <c r="E51" s="67"/>
      <c r="F51" s="67" t="s">
        <v>31</v>
      </c>
      <c r="G51" s="67"/>
      <c r="H51" s="67"/>
    </row>
    <row r="52" spans="1:10" ht="18" customHeight="1" x14ac:dyDescent="0.2">
      <c r="A52" s="67" t="s">
        <v>63</v>
      </c>
      <c r="B52" s="67"/>
      <c r="C52" s="67"/>
      <c r="D52" s="70" t="s">
        <v>60</v>
      </c>
      <c r="E52" s="70"/>
      <c r="F52" s="70" t="s">
        <v>32</v>
      </c>
      <c r="G52" s="70"/>
      <c r="H52" s="70"/>
    </row>
    <row r="53" spans="1:10" ht="18" customHeight="1" x14ac:dyDescent="0.2">
      <c r="A53" s="11"/>
    </row>
    <row r="54" spans="1:10" ht="18" customHeight="1" x14ac:dyDescent="0.2">
      <c r="A54" s="2"/>
      <c r="B54" s="2"/>
      <c r="C54" s="2"/>
      <c r="D54" s="2"/>
      <c r="E54" s="2"/>
      <c r="F54" s="23"/>
      <c r="G54" s="2"/>
      <c r="H54" s="2"/>
    </row>
    <row r="55" spans="1:10" ht="18" customHeight="1" x14ac:dyDescent="0.2">
      <c r="A55" s="2"/>
      <c r="B55" s="2"/>
      <c r="C55" s="2"/>
      <c r="D55" s="2"/>
      <c r="E55" s="2"/>
      <c r="F55" s="23"/>
      <c r="G55" s="2"/>
      <c r="H55" s="2"/>
    </row>
    <row r="56" spans="1:10" ht="18" customHeight="1" x14ac:dyDescent="0.2">
      <c r="A56" s="2"/>
      <c r="B56" s="2"/>
      <c r="C56" s="2"/>
      <c r="D56" s="66"/>
      <c r="E56" s="66"/>
      <c r="F56" s="24"/>
      <c r="G56" s="4"/>
      <c r="H56" s="2"/>
    </row>
    <row r="57" spans="1:10" ht="18" customHeight="1" x14ac:dyDescent="0.2">
      <c r="A57" s="2"/>
      <c r="B57" s="2"/>
      <c r="C57" s="2"/>
      <c r="D57" s="66"/>
      <c r="E57" s="66"/>
      <c r="F57" s="24"/>
      <c r="G57" s="4"/>
      <c r="H57" s="2"/>
    </row>
    <row r="58" spans="1:10" ht="18" customHeight="1" x14ac:dyDescent="0.2">
      <c r="B58" s="71" t="s">
        <v>0</v>
      </c>
      <c r="C58" s="69"/>
      <c r="D58" s="69"/>
      <c r="E58" s="69"/>
    </row>
    <row r="59" spans="1:10" ht="18" customHeight="1" x14ac:dyDescent="0.2">
      <c r="B59" s="71" t="s">
        <v>33</v>
      </c>
      <c r="C59" s="69"/>
      <c r="D59" s="69"/>
      <c r="E59" s="69"/>
    </row>
    <row r="60" spans="1:10" ht="18" customHeight="1" x14ac:dyDescent="0.2">
      <c r="B60" s="71" t="s">
        <v>66</v>
      </c>
      <c r="C60" s="69"/>
      <c r="D60" s="69"/>
      <c r="E60" s="69"/>
      <c r="F60" s="69"/>
      <c r="G60" s="69"/>
      <c r="H60" s="69"/>
    </row>
    <row r="61" spans="1:10" s="5" customFormat="1" ht="18" customHeight="1" x14ac:dyDescent="0.2">
      <c r="B61" s="72" t="s">
        <v>2</v>
      </c>
      <c r="C61" s="73"/>
      <c r="D61" s="73"/>
      <c r="E61" s="73"/>
      <c r="F61" s="73"/>
      <c r="G61" s="73"/>
      <c r="H61" s="73"/>
      <c r="J61" s="21"/>
    </row>
    <row r="63" spans="1:10" ht="18" customHeight="1" x14ac:dyDescent="0.2">
      <c r="C63" s="5" t="s">
        <v>34</v>
      </c>
      <c r="F63" s="18">
        <v>2022</v>
      </c>
      <c r="G63" s="5"/>
      <c r="H63" s="18">
        <v>2021</v>
      </c>
    </row>
    <row r="64" spans="1:10" ht="18" customHeight="1" x14ac:dyDescent="0.2">
      <c r="C64" s="3" t="s">
        <v>35</v>
      </c>
      <c r="F64" s="31">
        <v>18990.3</v>
      </c>
      <c r="G64" s="17"/>
      <c r="H64" s="17">
        <v>17481.297930000001</v>
      </c>
    </row>
    <row r="65" spans="2:8" ht="18" customHeight="1" x14ac:dyDescent="0.2">
      <c r="C65" s="3" t="s">
        <v>36</v>
      </c>
      <c r="F65" s="31">
        <v>1466.8</v>
      </c>
      <c r="G65" s="17"/>
      <c r="H65" s="17">
        <v>1216.7327100000002</v>
      </c>
    </row>
    <row r="66" spans="2:8" ht="18" customHeight="1" x14ac:dyDescent="0.2">
      <c r="C66" s="3" t="s">
        <v>37</v>
      </c>
      <c r="F66" s="31">
        <v>6819.3</v>
      </c>
      <c r="G66" s="17"/>
      <c r="H66" s="17">
        <v>2479.7173599999996</v>
      </c>
    </row>
    <row r="67" spans="2:8" ht="18" customHeight="1" x14ac:dyDescent="0.2">
      <c r="C67" s="3" t="s">
        <v>38</v>
      </c>
      <c r="F67" s="31">
        <v>34.799999999999997</v>
      </c>
      <c r="G67" s="17"/>
      <c r="H67" s="17">
        <v>0.18846000000000002</v>
      </c>
    </row>
    <row r="68" spans="2:8" ht="18" customHeight="1" x14ac:dyDescent="0.2">
      <c r="C68" s="3" t="s">
        <v>39</v>
      </c>
      <c r="F68" s="31">
        <v>4</v>
      </c>
      <c r="G68" s="17"/>
      <c r="H68" s="17">
        <v>31.911290000000001</v>
      </c>
    </row>
    <row r="69" spans="2:8" ht="18" customHeight="1" x14ac:dyDescent="0.2">
      <c r="C69" s="3" t="s">
        <v>40</v>
      </c>
      <c r="F69" s="31">
        <v>96.6</v>
      </c>
      <c r="G69" s="17"/>
      <c r="H69" s="17">
        <v>48.424860000000002</v>
      </c>
    </row>
    <row r="70" spans="2:8" ht="18" customHeight="1" x14ac:dyDescent="0.2">
      <c r="C70" s="3" t="s">
        <v>41</v>
      </c>
      <c r="F70" s="31">
        <v>63.4</v>
      </c>
      <c r="G70" s="17"/>
      <c r="H70" s="17">
        <v>106.48871000000001</v>
      </c>
    </row>
    <row r="71" spans="2:8" ht="18" customHeight="1" x14ac:dyDescent="0.2">
      <c r="C71" s="3" t="s">
        <v>42</v>
      </c>
      <c r="F71" s="31">
        <v>805.3</v>
      </c>
      <c r="G71" s="17"/>
      <c r="H71" s="17">
        <v>1508.4266700000001</v>
      </c>
    </row>
    <row r="72" spans="2:8" ht="18" customHeight="1" x14ac:dyDescent="0.2">
      <c r="F72" s="34">
        <f>SUM(F64:F71)</f>
        <v>28280.499999999996</v>
      </c>
      <c r="G72" s="39"/>
      <c r="H72" s="35">
        <f>SUM(H64:H71)</f>
        <v>22873.187990000002</v>
      </c>
    </row>
    <row r="73" spans="2:8" ht="18" customHeight="1" x14ac:dyDescent="0.2">
      <c r="B73" s="68"/>
      <c r="C73" s="69"/>
      <c r="D73" s="69"/>
      <c r="F73" s="27"/>
      <c r="G73" s="10"/>
      <c r="H73" s="10"/>
    </row>
    <row r="74" spans="2:8" ht="18" customHeight="1" x14ac:dyDescent="0.2">
      <c r="C74" s="5"/>
      <c r="F74" s="27"/>
      <c r="G74" s="10"/>
      <c r="H74" s="10"/>
    </row>
    <row r="75" spans="2:8" ht="18" customHeight="1" x14ac:dyDescent="0.2">
      <c r="C75" s="5" t="s">
        <v>43</v>
      </c>
      <c r="F75" s="27"/>
      <c r="G75" s="10"/>
      <c r="H75" s="10"/>
    </row>
    <row r="76" spans="2:8" ht="18" customHeight="1" x14ac:dyDescent="0.2">
      <c r="C76" s="3" t="s">
        <v>44</v>
      </c>
      <c r="F76" s="31">
        <v>9449.1</v>
      </c>
      <c r="G76" s="17"/>
      <c r="H76" s="17">
        <v>7219.6867000000002</v>
      </c>
    </row>
    <row r="77" spans="2:8" ht="18" customHeight="1" x14ac:dyDescent="0.2">
      <c r="C77" s="3" t="s">
        <v>45</v>
      </c>
      <c r="F77" s="31">
        <v>1183.4000000000001</v>
      </c>
      <c r="G77" s="17"/>
      <c r="H77" s="17">
        <v>1249.0144399999999</v>
      </c>
    </row>
    <row r="78" spans="2:8" ht="18" customHeight="1" x14ac:dyDescent="0.2">
      <c r="B78" s="5"/>
      <c r="C78" s="3" t="s">
        <v>46</v>
      </c>
      <c r="D78" s="5"/>
      <c r="F78" s="31">
        <v>41.6</v>
      </c>
      <c r="G78" s="17"/>
      <c r="H78" s="17">
        <v>3.4405799999999997</v>
      </c>
    </row>
    <row r="79" spans="2:8" ht="18" customHeight="1" x14ac:dyDescent="0.2">
      <c r="B79" s="5"/>
      <c r="C79" s="3" t="s">
        <v>64</v>
      </c>
      <c r="D79" s="5"/>
      <c r="F79" s="31">
        <v>1.1000000000000001</v>
      </c>
      <c r="G79" s="17"/>
      <c r="H79" s="17">
        <v>2.10893</v>
      </c>
    </row>
    <row r="80" spans="2:8" ht="18" customHeight="1" x14ac:dyDescent="0.2">
      <c r="C80" s="3" t="s">
        <v>47</v>
      </c>
      <c r="F80" s="42">
        <v>1187.2</v>
      </c>
      <c r="G80" s="43"/>
      <c r="H80" s="43">
        <v>957.64767000000006</v>
      </c>
    </row>
    <row r="81" spans="3:8" ht="18" customHeight="1" x14ac:dyDescent="0.2">
      <c r="F81" s="60">
        <f>SUM(F76:F80)</f>
        <v>11862.400000000001</v>
      </c>
      <c r="G81" s="39"/>
      <c r="H81" s="41">
        <f>SUM(H76:H80)</f>
        <v>9431.8983200000021</v>
      </c>
    </row>
    <row r="82" spans="3:8" ht="18" customHeight="1" x14ac:dyDescent="0.2">
      <c r="C82" s="5" t="s">
        <v>48</v>
      </c>
      <c r="F82" s="46">
        <v>3237</v>
      </c>
      <c r="G82" s="47"/>
      <c r="H82" s="47">
        <v>2269.1569499999996</v>
      </c>
    </row>
    <row r="83" spans="3:8" ht="18" customHeight="1" x14ac:dyDescent="0.2">
      <c r="C83" s="3" t="s">
        <v>49</v>
      </c>
      <c r="F83" s="44">
        <f>F72-F81-F82</f>
        <v>13181.099999999995</v>
      </c>
      <c r="G83" s="39"/>
      <c r="H83" s="45">
        <f>H72-H81-H82</f>
        <v>11172.132720000001</v>
      </c>
    </row>
    <row r="84" spans="3:8" ht="18" customHeight="1" x14ac:dyDescent="0.2">
      <c r="F84" s="29"/>
      <c r="G84" s="10"/>
      <c r="H84" s="13"/>
    </row>
    <row r="85" spans="3:8" ht="18" customHeight="1" x14ac:dyDescent="0.2">
      <c r="C85" s="5" t="s">
        <v>50</v>
      </c>
      <c r="F85" s="30"/>
      <c r="G85" s="14"/>
      <c r="H85" s="14"/>
    </row>
    <row r="86" spans="3:8" ht="18" customHeight="1" x14ac:dyDescent="0.2">
      <c r="C86" s="3" t="s">
        <v>51</v>
      </c>
      <c r="F86" s="48">
        <v>3996.4</v>
      </c>
      <c r="G86" s="47"/>
      <c r="H86" s="49">
        <v>3760.3</v>
      </c>
    </row>
    <row r="87" spans="3:8" ht="18" customHeight="1" x14ac:dyDescent="0.2">
      <c r="C87" s="3" t="s">
        <v>52</v>
      </c>
      <c r="F87" s="48">
        <v>2995.5</v>
      </c>
      <c r="G87" s="47"/>
      <c r="H87" s="49">
        <v>2413.1999999999998</v>
      </c>
    </row>
    <row r="88" spans="3:8" ht="18" customHeight="1" x14ac:dyDescent="0.2">
      <c r="C88" s="3" t="s">
        <v>53</v>
      </c>
      <c r="F88" s="50">
        <v>553.4</v>
      </c>
      <c r="G88" s="47"/>
      <c r="H88" s="51">
        <v>439.9</v>
      </c>
    </row>
    <row r="89" spans="3:8" ht="18" customHeight="1" x14ac:dyDescent="0.2">
      <c r="F89" s="58">
        <f>SUM(F86:F88)</f>
        <v>7545.2999999999993</v>
      </c>
      <c r="G89" s="39"/>
      <c r="H89" s="59">
        <f>SUM(H86:H88)</f>
        <v>6613.4</v>
      </c>
    </row>
    <row r="90" spans="3:8" ht="18" customHeight="1" x14ac:dyDescent="0.2">
      <c r="C90" s="5" t="s">
        <v>58</v>
      </c>
      <c r="D90" s="5"/>
      <c r="F90" s="44">
        <f>F83-F89</f>
        <v>5635.7999999999956</v>
      </c>
      <c r="G90" s="41"/>
      <c r="H90" s="45">
        <f>H83-H89</f>
        <v>4558.7327200000018</v>
      </c>
    </row>
    <row r="91" spans="3:8" ht="18" customHeight="1" x14ac:dyDescent="0.2">
      <c r="C91" s="3" t="s">
        <v>67</v>
      </c>
      <c r="F91" s="48">
        <v>514.6</v>
      </c>
      <c r="G91" s="17"/>
      <c r="H91" s="49">
        <v>7.9</v>
      </c>
    </row>
    <row r="92" spans="3:8" ht="18" customHeight="1" x14ac:dyDescent="0.2">
      <c r="C92" s="68" t="s">
        <v>54</v>
      </c>
      <c r="D92" s="69"/>
      <c r="E92" s="69"/>
      <c r="F92" s="44">
        <f>F90+F91</f>
        <v>6150.399999999996</v>
      </c>
      <c r="G92" s="41"/>
      <c r="H92" s="45">
        <f>H90+H91</f>
        <v>4566.6327200000014</v>
      </c>
    </row>
    <row r="93" spans="3:8" ht="18" customHeight="1" x14ac:dyDescent="0.2">
      <c r="C93" s="68" t="s">
        <v>55</v>
      </c>
      <c r="D93" s="69"/>
      <c r="E93" s="69"/>
      <c r="F93" s="52">
        <v>1110.0999999999999</v>
      </c>
      <c r="G93" s="47"/>
      <c r="H93" s="53">
        <v>1102.4000000000001</v>
      </c>
    </row>
    <row r="94" spans="3:8" ht="18" customHeight="1" x14ac:dyDescent="0.2">
      <c r="C94" s="3" t="s">
        <v>56</v>
      </c>
      <c r="F94" s="54">
        <v>0</v>
      </c>
      <c r="G94" s="17"/>
      <c r="H94" s="55">
        <v>0</v>
      </c>
    </row>
    <row r="95" spans="3:8" ht="18" customHeight="1" thickBot="1" x14ac:dyDescent="0.25">
      <c r="C95" s="68" t="s">
        <v>57</v>
      </c>
      <c r="D95" s="69"/>
      <c r="E95" s="69"/>
      <c r="F95" s="56">
        <f>F92-F93-F94</f>
        <v>5040.2999999999956</v>
      </c>
      <c r="G95" s="39"/>
      <c r="H95" s="57">
        <f>H92-H93-H94</f>
        <v>3464.2327200000013</v>
      </c>
    </row>
    <row r="96" spans="3:8" ht="18" customHeight="1" thickTop="1" x14ac:dyDescent="0.2">
      <c r="C96" s="15"/>
      <c r="D96" s="16"/>
      <c r="E96" s="16"/>
      <c r="F96" s="31"/>
      <c r="H96" s="17"/>
    </row>
    <row r="97" spans="1:8" ht="18" customHeight="1" x14ac:dyDescent="0.2">
      <c r="C97" s="15"/>
      <c r="D97" s="16"/>
      <c r="E97" s="16"/>
      <c r="F97" s="31"/>
      <c r="H97" s="17"/>
    </row>
    <row r="98" spans="1:8" ht="18" customHeight="1" x14ac:dyDescent="0.2">
      <c r="C98" s="15"/>
      <c r="D98" s="16"/>
      <c r="E98" s="16"/>
      <c r="F98" s="31"/>
      <c r="H98" s="17"/>
    </row>
    <row r="99" spans="1:8" ht="18" customHeight="1" x14ac:dyDescent="0.2">
      <c r="C99" s="15"/>
      <c r="D99" s="16"/>
      <c r="E99" s="16"/>
      <c r="F99" s="31"/>
      <c r="H99" s="17"/>
    </row>
    <row r="100" spans="1:8" ht="18" customHeight="1" x14ac:dyDescent="0.2">
      <c r="C100" s="15"/>
      <c r="D100" s="16"/>
      <c r="E100" s="16"/>
      <c r="F100" s="31"/>
      <c r="H100" s="17"/>
    </row>
    <row r="101" spans="1:8" ht="18" customHeight="1" x14ac:dyDescent="0.2">
      <c r="C101" s="15"/>
      <c r="D101" s="16"/>
      <c r="E101" s="16"/>
      <c r="F101" s="31"/>
      <c r="H101" s="17"/>
    </row>
    <row r="102" spans="1:8" ht="18" customHeight="1" x14ac:dyDescent="0.2">
      <c r="A102" s="67" t="s">
        <v>62</v>
      </c>
      <c r="B102" s="67"/>
      <c r="C102" s="67"/>
      <c r="D102" s="67" t="s">
        <v>59</v>
      </c>
      <c r="E102" s="67"/>
      <c r="F102" s="67" t="s">
        <v>31</v>
      </c>
      <c r="G102" s="67"/>
      <c r="H102" s="67"/>
    </row>
    <row r="103" spans="1:8" ht="18" customHeight="1" x14ac:dyDescent="0.2">
      <c r="A103" s="67" t="s">
        <v>63</v>
      </c>
      <c r="B103" s="67"/>
      <c r="C103" s="67"/>
      <c r="D103" s="70" t="s">
        <v>60</v>
      </c>
      <c r="E103" s="70"/>
      <c r="F103" s="67" t="s">
        <v>32</v>
      </c>
      <c r="G103" s="67"/>
      <c r="H103" s="67"/>
    </row>
  </sheetData>
  <mergeCells count="39">
    <mergeCell ref="D3:E3"/>
    <mergeCell ref="B4:E4"/>
    <mergeCell ref="B5:E5"/>
    <mergeCell ref="B6:H6"/>
    <mergeCell ref="F51:H51"/>
    <mergeCell ref="D50:E50"/>
    <mergeCell ref="B7:H7"/>
    <mergeCell ref="F52:H52"/>
    <mergeCell ref="A52:C52"/>
    <mergeCell ref="D52:E52"/>
    <mergeCell ref="F50:H50"/>
    <mergeCell ref="B23:C23"/>
    <mergeCell ref="B24:D24"/>
    <mergeCell ref="B32:C32"/>
    <mergeCell ref="B37:C37"/>
    <mergeCell ref="B39:C39"/>
    <mergeCell ref="B40:E40"/>
    <mergeCell ref="B41:E41"/>
    <mergeCell ref="B42:C42"/>
    <mergeCell ref="B43:D43"/>
    <mergeCell ref="A50:C50"/>
    <mergeCell ref="A103:C103"/>
    <mergeCell ref="D103:E103"/>
    <mergeCell ref="B58:E58"/>
    <mergeCell ref="B59:E59"/>
    <mergeCell ref="B60:H60"/>
    <mergeCell ref="B61:H61"/>
    <mergeCell ref="B73:D73"/>
    <mergeCell ref="F103:H103"/>
    <mergeCell ref="A102:C102"/>
    <mergeCell ref="D102:E102"/>
    <mergeCell ref="F102:H102"/>
    <mergeCell ref="C92:E92"/>
    <mergeCell ref="C93:E93"/>
    <mergeCell ref="D57:E57"/>
    <mergeCell ref="A51:C51"/>
    <mergeCell ref="D51:E51"/>
    <mergeCell ref="D56:E56"/>
    <mergeCell ref="C95:E95"/>
  </mergeCells>
  <printOptions horizontalCentered="1"/>
  <pageMargins left="0.51181102362204722" right="0.51181102362204722" top="0.94488188976377963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Resul-2022</vt:lpstr>
      <vt:lpstr>'Balance y Est.de Resul-2022'!Área_de_impresión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2022-04-08T17:18:38Z</cp:lastPrinted>
  <dcterms:created xsi:type="dcterms:W3CDTF">2017-12-22T17:36:01Z</dcterms:created>
  <dcterms:modified xsi:type="dcterms:W3CDTF">2022-04-08T17:18:43Z</dcterms:modified>
</cp:coreProperties>
</file>