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'Hoja1'!$A$1:$C$112</definedName>
  </definedNames>
  <calcPr fullCalcOnLoad="1"/>
</workbook>
</file>

<file path=xl/sharedStrings.xml><?xml version="1.0" encoding="utf-8"?>
<sst xmlns="http://schemas.openxmlformats.org/spreadsheetml/2006/main" count="72" uniqueCount="64">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</sst>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63</xdr:row>
      <xdr:rowOff>9525</xdr:rowOff>
    </xdr:from>
    <xdr:to>
      <xdr:col>2</xdr:col>
      <xdr:colOff>1257300</xdr:colOff>
      <xdr:row>66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2584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view="pageBreakPreview" zoomScale="106" zoomScaleNormal="115" zoomScaleSheetLayoutView="106" zoomScalePageLayoutView="0" workbookViewId="0" topLeftCell="A1">
      <selection activeCell="A15" sqref="A15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MID(CELL("FILENAME",N29),FIND("[",CELL("FILENAME",N29))+1,FIND("]",CELL("FILENAME",N29))-FIND("[",CELL("FILENAME",N29))-5)</f>
        <v>ESTAFIBO_NVO_202202</v>
      </c>
      <c r="F1" s="3" t="str">
        <f>RIGHT(E1,6)</f>
        <v>202202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44620</v>
      </c>
      <c r="F3" s="3" t="str">
        <f>LEFT(F1,4)</f>
        <v>2022</v>
      </c>
    </row>
    <row r="4" spans="1:7" ht="12.75">
      <c r="A4" s="4" t="s">
        <v>63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28 de febrero de 2022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2022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5675.5</v>
      </c>
    </row>
    <row r="15" spans="1:3" ht="12.75">
      <c r="A15" s="46" t="s">
        <v>35</v>
      </c>
      <c r="C15" s="53">
        <v>43057.5</v>
      </c>
    </row>
    <row r="16" spans="1:3" ht="12.75">
      <c r="A16" s="46" t="s">
        <v>36</v>
      </c>
      <c r="C16" s="53">
        <v>4917.8</v>
      </c>
    </row>
    <row r="17" spans="1:3" ht="12.75">
      <c r="A17" s="46" t="s">
        <v>37</v>
      </c>
      <c r="B17" s="12"/>
      <c r="C17" s="53">
        <v>27931.1</v>
      </c>
    </row>
    <row r="18" spans="1:3" ht="12.75">
      <c r="A18" s="46" t="s">
        <v>38</v>
      </c>
      <c r="C18" s="54">
        <v>267.7</v>
      </c>
    </row>
    <row r="19" spans="1:3" ht="12.75">
      <c r="A19" s="45"/>
      <c r="C19" s="53">
        <f>SUM(C14:C18)</f>
        <v>81849.59999999999</v>
      </c>
    </row>
    <row r="20" spans="1:3" ht="12.75">
      <c r="A20" s="45" t="s">
        <v>39</v>
      </c>
      <c r="C20" s="53"/>
    </row>
    <row r="21" spans="1:3" ht="12.75">
      <c r="A21" s="46" t="s">
        <v>40</v>
      </c>
      <c r="C21" s="53">
        <v>349.3</v>
      </c>
    </row>
    <row r="22" spans="1:3" ht="12.75">
      <c r="A22" s="46" t="s">
        <v>41</v>
      </c>
      <c r="C22" s="54">
        <v>5648.3</v>
      </c>
    </row>
    <row r="23" spans="1:3" ht="12.75">
      <c r="A23" s="45"/>
      <c r="B23" s="12"/>
      <c r="C23" s="53">
        <f>SUM(C21:C22)</f>
        <v>5997.6</v>
      </c>
    </row>
    <row r="24" spans="1:3" ht="12.75">
      <c r="A24" s="45" t="s">
        <v>42</v>
      </c>
      <c r="B24" s="12"/>
      <c r="C24" s="53"/>
    </row>
    <row r="25" spans="1:3" ht="12.75">
      <c r="A25" s="46" t="s">
        <v>43</v>
      </c>
      <c r="C25" s="54">
        <v>1814.3</v>
      </c>
    </row>
    <row r="26" spans="1:3" ht="13.5" thickBot="1">
      <c r="A26" s="47" t="s">
        <v>44</v>
      </c>
      <c r="C26" s="55">
        <f>+C25+C23+C19</f>
        <v>89661.49999999999</v>
      </c>
    </row>
    <row r="27" spans="1:3" ht="13.5" thickTop="1">
      <c r="A27" s="45"/>
      <c r="C27" s="53"/>
    </row>
    <row r="28" spans="1:3" ht="12.75">
      <c r="A28" s="44" t="s">
        <v>45</v>
      </c>
      <c r="C28" s="53"/>
    </row>
    <row r="29" spans="1:3" ht="12.75">
      <c r="A29" s="45" t="s">
        <v>46</v>
      </c>
      <c r="C29" s="53"/>
    </row>
    <row r="30" spans="1:3" ht="12.75">
      <c r="A30" s="46" t="s">
        <v>47</v>
      </c>
      <c r="C30" s="53">
        <v>2421.7</v>
      </c>
    </row>
    <row r="31" spans="1:3" ht="12.75">
      <c r="A31" s="46" t="s">
        <v>48</v>
      </c>
      <c r="C31" s="53">
        <v>6603.6</v>
      </c>
    </row>
    <row r="32" spans="1:3" ht="12.75">
      <c r="A32" s="46" t="s">
        <v>49</v>
      </c>
      <c r="C32" s="53">
        <v>4314.2</v>
      </c>
    </row>
    <row r="33" spans="1:3" ht="12.75">
      <c r="A33" s="45"/>
      <c r="C33" s="56">
        <f>SUM(C30:C32)</f>
        <v>13339.5</v>
      </c>
    </row>
    <row r="34" spans="1:3" ht="12.75">
      <c r="A34" s="45" t="s">
        <v>50</v>
      </c>
      <c r="C34" s="53"/>
    </row>
    <row r="35" spans="1:3" ht="12.75">
      <c r="A35" s="46" t="s">
        <v>51</v>
      </c>
      <c r="B35" s="12"/>
      <c r="C35" s="53">
        <v>3040.4</v>
      </c>
    </row>
    <row r="36" spans="1:3" ht="12.75">
      <c r="A36" s="46" t="s">
        <v>0</v>
      </c>
      <c r="C36" s="53">
        <v>150</v>
      </c>
    </row>
    <row r="37" spans="1:3" ht="12.75">
      <c r="A37" s="46" t="s">
        <v>52</v>
      </c>
      <c r="C37" s="54">
        <v>3862.6</v>
      </c>
    </row>
    <row r="38" spans="1:3" ht="12.75">
      <c r="A38" s="45"/>
      <c r="C38" s="56">
        <f>SUM(C35:C37)</f>
        <v>7053</v>
      </c>
    </row>
    <row r="39" spans="1:3" ht="12.75">
      <c r="A39" s="45" t="s">
        <v>53</v>
      </c>
      <c r="C39" s="53"/>
    </row>
    <row r="40" spans="1:3" ht="12.75">
      <c r="A40" s="46" t="s">
        <v>54</v>
      </c>
      <c r="B40" s="12"/>
      <c r="C40" s="53">
        <v>15707.8</v>
      </c>
    </row>
    <row r="41" spans="1:3" ht="12.75">
      <c r="A41" s="46" t="s">
        <v>55</v>
      </c>
      <c r="B41" s="12"/>
      <c r="C41" s="53">
        <v>16335.4</v>
      </c>
    </row>
    <row r="42" spans="1:3" ht="12.75">
      <c r="A42" s="46" t="s">
        <v>56</v>
      </c>
      <c r="C42" s="53">
        <v>8011.1</v>
      </c>
    </row>
    <row r="43" spans="1:3" ht="12.75">
      <c r="A43" s="45"/>
      <c r="C43" s="56">
        <f>SUM(C40:C42)</f>
        <v>40054.299999999996</v>
      </c>
    </row>
    <row r="44" spans="1:3" ht="12.75">
      <c r="A44" s="47" t="s">
        <v>57</v>
      </c>
      <c r="C44" s="56">
        <f>C33+C38+C43</f>
        <v>60446.799999999996</v>
      </c>
    </row>
    <row r="45" spans="1:3" ht="12.75">
      <c r="A45" s="48"/>
      <c r="C45" s="58"/>
    </row>
    <row r="46" spans="1:3" ht="12.75">
      <c r="A46" s="48" t="s">
        <v>58</v>
      </c>
      <c r="C46" s="58"/>
    </row>
    <row r="47" spans="1:3" ht="12.75">
      <c r="A47" s="49" t="s">
        <v>59</v>
      </c>
      <c r="B47" s="12"/>
      <c r="C47" s="53">
        <v>15000</v>
      </c>
    </row>
    <row r="48" spans="1:3" ht="12.75">
      <c r="A48" s="50" t="s">
        <v>60</v>
      </c>
      <c r="B48" s="12"/>
      <c r="C48" s="54">
        <v>14214.7</v>
      </c>
    </row>
    <row r="49" spans="1:3" ht="12.75">
      <c r="A49" s="48" t="s">
        <v>61</v>
      </c>
      <c r="B49" s="12"/>
      <c r="C49" s="56">
        <f>SUM(C47:C48)</f>
        <v>29214.7</v>
      </c>
    </row>
    <row r="50" spans="1:3" ht="13.5" thickBot="1">
      <c r="A50" s="48" t="s">
        <v>62</v>
      </c>
      <c r="C50" s="55">
        <f>C44+C49</f>
        <v>89661.5</v>
      </c>
    </row>
    <row r="51" ht="13.5" thickTop="1"/>
    <row r="56" spans="1:3" ht="12.75">
      <c r="A56" s="13" t="s">
        <v>10</v>
      </c>
      <c r="B56" s="14" t="s">
        <v>3</v>
      </c>
      <c r="C56" s="13"/>
    </row>
    <row r="57" spans="1:3" ht="12.75">
      <c r="A57" s="13" t="s">
        <v>2</v>
      </c>
      <c r="B57" s="15" t="s">
        <v>4</v>
      </c>
      <c r="C57" s="13"/>
    </row>
    <row r="58" spans="2:3" ht="12.75">
      <c r="B58" s="13"/>
      <c r="C58" s="13"/>
    </row>
    <row r="62" spans="1:3" ht="12.75">
      <c r="A62" s="19"/>
      <c r="B62" s="19"/>
      <c r="C62" s="19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4" t="s">
        <v>63</v>
      </c>
      <c r="B67" s="19"/>
      <c r="C67" s="19"/>
    </row>
    <row r="68" spans="1:3" ht="12.75">
      <c r="A68" s="21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19" t="s">
        <v>9</v>
      </c>
      <c r="B70" s="19"/>
      <c r="C70" s="19"/>
    </row>
    <row r="71" spans="1:3" ht="12.75">
      <c r="A71" s="21" t="str">
        <f>"Por los períodos del 1 de enero al "&amp;" "&amp;A8</f>
        <v>Por los períodos del 1 de enero al  Al 28 de febrero de 2022</v>
      </c>
      <c r="B71" s="19"/>
      <c r="C71" s="19"/>
    </row>
    <row r="72" spans="1:3" ht="12.75">
      <c r="A72" s="21" t="s">
        <v>7</v>
      </c>
      <c r="B72" s="19"/>
      <c r="C72" s="19"/>
    </row>
    <row r="73" spans="1:3" ht="13.5" thickBot="1">
      <c r="A73" s="20"/>
      <c r="B73" s="20"/>
      <c r="C73" s="20"/>
    </row>
    <row r="74" spans="1:3" ht="12.75">
      <c r="A74" s="16"/>
      <c r="B74" s="16"/>
      <c r="C74" s="16"/>
    </row>
    <row r="75" ht="12.75">
      <c r="C75" s="10" t="str">
        <f>+F3</f>
        <v>2022</v>
      </c>
    </row>
    <row r="76" ht="12.75">
      <c r="C76" s="10"/>
    </row>
    <row r="77" spans="1:3" ht="12.75">
      <c r="A77" s="40" t="s">
        <v>11</v>
      </c>
      <c r="B77" s="9"/>
      <c r="C77" s="31">
        <f>SUM(C78:C82)</f>
        <v>25574.600000000002</v>
      </c>
    </row>
    <row r="78" spans="1:3" ht="12.75">
      <c r="A78" s="41" t="s">
        <v>12</v>
      </c>
      <c r="C78" s="32">
        <v>17672.6</v>
      </c>
    </row>
    <row r="79" spans="1:3" ht="12.75">
      <c r="A79" s="27" t="s">
        <v>13</v>
      </c>
      <c r="C79" s="32">
        <v>2513.9</v>
      </c>
    </row>
    <row r="80" spans="1:3" ht="12.75">
      <c r="A80" s="27" t="s">
        <v>14</v>
      </c>
      <c r="C80" s="32">
        <v>3276.3</v>
      </c>
    </row>
    <row r="81" spans="1:3" ht="12.75">
      <c r="A81" s="27" t="s">
        <v>15</v>
      </c>
      <c r="C81" s="32">
        <v>1671.4</v>
      </c>
    </row>
    <row r="82" spans="1:3" ht="12.75">
      <c r="A82" s="27" t="s">
        <v>16</v>
      </c>
      <c r="C82" s="33">
        <v>440.4</v>
      </c>
    </row>
    <row r="83" spans="1:3" ht="12.75">
      <c r="A83" s="27"/>
      <c r="C83" s="34"/>
    </row>
    <row r="84" spans="1:3" ht="12.75">
      <c r="A84" s="25" t="s">
        <v>17</v>
      </c>
      <c r="C84" s="31">
        <f>SUM(C85:C88)</f>
        <v>22895.299999999996</v>
      </c>
    </row>
    <row r="85" spans="1:3" ht="12.75">
      <c r="A85" s="26" t="s">
        <v>1</v>
      </c>
      <c r="C85" s="32">
        <v>9256.9</v>
      </c>
    </row>
    <row r="86" spans="1:3" ht="12.75">
      <c r="A86" s="26" t="s">
        <v>18</v>
      </c>
      <c r="B86" s="24"/>
      <c r="C86" s="32">
        <v>7180.2</v>
      </c>
    </row>
    <row r="87" spans="1:3" ht="12.75">
      <c r="A87" s="26" t="s">
        <v>19</v>
      </c>
      <c r="B87" s="12"/>
      <c r="C87" s="32">
        <v>3735.1</v>
      </c>
    </row>
    <row r="88" spans="1:3" ht="12.75">
      <c r="A88" s="27" t="s">
        <v>20</v>
      </c>
      <c r="C88" s="33">
        <v>2723.1</v>
      </c>
    </row>
    <row r="89" spans="1:3" ht="12.75">
      <c r="A89" s="28" t="s">
        <v>21</v>
      </c>
      <c r="B89" s="42"/>
      <c r="C89" s="35">
        <v>323.5</v>
      </c>
    </row>
    <row r="90" spans="1:3" ht="12.75">
      <c r="A90" s="28"/>
      <c r="B90" s="42"/>
      <c r="C90" s="36"/>
    </row>
    <row r="91" spans="1:3" ht="12.75">
      <c r="A91" s="43" t="s">
        <v>22</v>
      </c>
      <c r="B91" s="27"/>
      <c r="C91" s="31">
        <f>C77-C84-C89</f>
        <v>2355.8000000000065</v>
      </c>
    </row>
    <row r="92" spans="1:3" ht="12.75">
      <c r="A92" s="43" t="s">
        <v>23</v>
      </c>
      <c r="B92" s="27"/>
      <c r="C92" s="31">
        <f>SUM(C93:C94)</f>
        <v>1731.8999999999999</v>
      </c>
    </row>
    <row r="93" spans="1:3" ht="12.75">
      <c r="A93" s="27" t="s">
        <v>24</v>
      </c>
      <c r="C93" s="34">
        <v>6.3</v>
      </c>
    </row>
    <row r="94" spans="1:5" s="12" customFormat="1" ht="12.75">
      <c r="A94" s="27" t="s">
        <v>25</v>
      </c>
      <c r="C94" s="31">
        <v>1725.6</v>
      </c>
      <c r="D94" s="18"/>
      <c r="E94" s="18"/>
    </row>
    <row r="95" spans="1:5" s="12" customFormat="1" ht="12.75">
      <c r="A95" s="43" t="s">
        <v>26</v>
      </c>
      <c r="B95" s="27"/>
      <c r="C95" s="36">
        <f>+C91-C92</f>
        <v>623.9000000000067</v>
      </c>
      <c r="D95" s="18"/>
      <c r="E95" s="18"/>
    </row>
    <row r="96" spans="1:5" ht="12.75">
      <c r="A96" s="43"/>
      <c r="B96" s="27"/>
      <c r="C96" s="36"/>
      <c r="D96" s="29"/>
      <c r="E96" s="29"/>
    </row>
    <row r="97" spans="1:5" ht="12.75">
      <c r="A97" s="27" t="s">
        <v>27</v>
      </c>
      <c r="B97" s="27"/>
      <c r="C97" s="35">
        <v>248.7</v>
      </c>
      <c r="D97" s="29"/>
      <c r="E97" s="29"/>
    </row>
    <row r="98" spans="1:5" ht="12.75">
      <c r="A98" s="43" t="s">
        <v>28</v>
      </c>
      <c r="B98" s="27"/>
      <c r="C98" s="36">
        <f>+C95+C97</f>
        <v>872.6000000000067</v>
      </c>
      <c r="D98" s="29"/>
      <c r="E98" s="29"/>
    </row>
    <row r="99" spans="1:5" ht="12.75">
      <c r="A99" s="27"/>
      <c r="B99" s="27"/>
      <c r="C99" s="36"/>
      <c r="D99" s="29"/>
      <c r="E99" s="29"/>
    </row>
    <row r="100" spans="1:5" ht="12.75">
      <c r="A100" s="27" t="s">
        <v>29</v>
      </c>
      <c r="B100" s="27"/>
      <c r="C100" s="37">
        <v>0</v>
      </c>
      <c r="D100" s="29"/>
      <c r="E100" s="29"/>
    </row>
    <row r="101" spans="1:5" ht="12.75">
      <c r="A101" s="27" t="s">
        <v>30</v>
      </c>
      <c r="B101" s="27"/>
      <c r="C101" s="38">
        <v>0</v>
      </c>
      <c r="D101" s="29"/>
      <c r="E101" s="29"/>
    </row>
    <row r="102" spans="1:5" ht="12.75">
      <c r="A102" s="27"/>
      <c r="B102" s="27"/>
      <c r="C102" s="37"/>
      <c r="D102" s="29"/>
      <c r="E102" s="29"/>
    </row>
    <row r="103" spans="1:5" ht="13.5" thickBot="1">
      <c r="A103" s="43" t="s">
        <v>31</v>
      </c>
      <c r="B103" s="43"/>
      <c r="C103" s="39">
        <f>SUM(C98:C101)</f>
        <v>872.6000000000067</v>
      </c>
      <c r="D103" s="29"/>
      <c r="E103" s="29"/>
    </row>
    <row r="104" spans="2:5" ht="13.5" thickTop="1">
      <c r="B104" s="29"/>
      <c r="C104" s="30"/>
      <c r="D104" s="29"/>
      <c r="E104" s="29"/>
    </row>
    <row r="105" spans="2:5" ht="12.75">
      <c r="B105" s="29"/>
      <c r="C105" s="30"/>
      <c r="D105" s="29"/>
      <c r="E105" s="29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spans="1:3" ht="12.75">
      <c r="A111" s="13" t="s">
        <v>10</v>
      </c>
      <c r="B111" s="14" t="s">
        <v>3</v>
      </c>
      <c r="C111" s="13"/>
    </row>
    <row r="112" spans="1:3" ht="12.75">
      <c r="A112" s="13" t="s">
        <v>2</v>
      </c>
      <c r="B112" s="15" t="s">
        <v>4</v>
      </c>
      <c r="C112" s="13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</sheetData>
  <sheetProtection/>
  <mergeCells count="2">
    <mergeCell ref="A2:C2"/>
    <mergeCell ref="C45:C46"/>
  </mergeCells>
  <printOptions/>
  <pageMargins left="0.75" right="0.75" top="1" bottom="1" header="0" footer="0"/>
  <pageSetup horizontalDpi="600" verticalDpi="600" orientation="portrait" scale="80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2022-03-16T19:21:33Z</dcterms:modified>
  <cp:category/>
  <cp:version/>
  <cp:contentType/>
  <cp:contentStatus/>
</cp:coreProperties>
</file>