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04- Abril\"/>
    </mc:Choice>
  </mc:AlternateContent>
  <xr:revisionPtr revIDLastSave="0" documentId="13_ncr:1_{3F2213A2-F504-4CB8-B078-B60223C29B0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" l="1"/>
  <c r="D29" i="2" l="1"/>
  <c r="C16" i="3" l="1"/>
  <c r="D13" i="2" l="1"/>
  <c r="C10" i="3" l="1"/>
  <c r="C17" i="3" s="1"/>
  <c r="C22" i="3" s="1"/>
  <c r="C25" i="3" s="1"/>
  <c r="D33" i="2" l="1"/>
  <c r="D18" i="2"/>
  <c r="D40" i="2" l="1"/>
  <c r="D19" i="2"/>
  <c r="D34" i="2"/>
  <c r="D41" i="2" l="1"/>
</calcChain>
</file>

<file path=xl/sharedStrings.xml><?xml version="1.0" encoding="utf-8"?>
<sst xmlns="http://schemas.openxmlformats.org/spreadsheetml/2006/main" count="65" uniqueCount="56">
  <si>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</si>
  <si>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</si>
  <si>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</si>
  <si>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</si>
  <si>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</si>
  <si>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</si>
  <si>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</si>
  <si>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</si>
  <si>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</si>
  <si>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</si>
  <si>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</si>
  <si>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</si>
  <si>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</si>
  <si>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</si>
  <si>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</si>
  <si>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</si>
  <si>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</si>
  <si>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</si>
  <si>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</si>
  <si>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</si>
  <si>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</si>
  <si>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</si>
  <si>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</si>
  <si>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</si>
  <si>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</si>
  <si>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</si>
  <si>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</si>
  <si>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Otros gastos</t>
  </si>
  <si>
    <t>Gastos de operación:</t>
  </si>
  <si>
    <t>Resultados de operación</t>
  </si>
  <si>
    <t>Pérdidas en subsidiarias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</si>
  <si>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</si>
  <si>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</si>
  <si>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</si>
  <si>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</si>
  <si>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</si>
  <si>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</si>
  <si>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</si>
  <si>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</si>
  <si>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Gasto por impuesto sobre la renta</t>
  </si>
  <si>
    <t>Efectivo y equivalentes de efectivo</t>
  </si>
  <si>
    <t>Impuestos Anticipados</t>
  </si>
  <si>
    <t>Gastos anticipados</t>
  </si>
  <si>
    <t>Cuentas por pagar</t>
  </si>
  <si>
    <t>Auditores y Consultores de Negocios, S.A. de C.V.</t>
  </si>
  <si>
    <t>Auditores externos</t>
  </si>
  <si>
    <t>Julio Cesar Alvarenga Fuentes</t>
  </si>
  <si>
    <t>Contador General</t>
  </si>
  <si>
    <t>Impuestos y contribuciones</t>
  </si>
  <si>
    <t>Resultado del ejercicio</t>
  </si>
  <si>
    <t>Préstamos a corto plazo</t>
  </si>
  <si>
    <t>Documentos por pagar</t>
  </si>
  <si>
    <t>Fernando Luis de Mergelina Alonso de Velasco</t>
  </si>
  <si>
    <t>Representante Legal</t>
  </si>
  <si>
    <t>Estado de Situación Financiera Separado al 30 de abril 2021</t>
  </si>
  <si>
    <t>Estado de Resultado separado por el período del 1 de enero al 30 de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</si>
</sst>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8" formatCode="0.00000"/>
    <numFmt numFmtId="169" formatCode="#,##0.00000000000"/>
    <numFmt numFmtId="170" formatCode="#,##0.0"/>
  </numFmts>
  <fonts count="15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9" fillId="0" borderId="0"/>
    <xf numFmtId="0" fontId="12" fillId="0" borderId="0"/>
    <xf numFmtId="165" fontId="8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0" xfId="0" applyFont="1" applyBorder="1"/>
    <xf numFmtId="4" fontId="0" fillId="0" borderId="0" xfId="0" applyNumberFormat="1"/>
    <xf numFmtId="0" fontId="3" fillId="0" borderId="0" xfId="0" applyFont="1"/>
    <xf numFmtId="0" fontId="10" fillId="0" borderId="0" xfId="0" applyFont="1"/>
    <xf numFmtId="164" fontId="11" fillId="0" borderId="0" xfId="0" applyNumberFormat="1" applyFont="1" applyAlignment="1" applyProtection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NumberFormat="1" applyFont="1" applyAlignment="1" applyProtection="1">
      <alignment horizontal="left" indent="1"/>
    </xf>
    <xf numFmtId="165" fontId="10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/>
    <xf numFmtId="165" fontId="10" fillId="0" borderId="3" xfId="0" applyNumberFormat="1" applyFont="1" applyFill="1" applyBorder="1" applyAlignment="1" applyProtection="1">
      <alignment horizontal="right"/>
    </xf>
    <xf numFmtId="4" fontId="10" fillId="0" borderId="0" xfId="4" applyNumberFormat="1" applyFont="1"/>
    <xf numFmtId="169" fontId="3" fillId="0" borderId="0" xfId="0" applyNumberFormat="1" applyFont="1"/>
    <xf numFmtId="165" fontId="11" fillId="0" borderId="4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Alignment="1" applyProtection="1">
      <alignment horizontal="left" wrapText="1" indent="1"/>
    </xf>
    <xf numFmtId="165" fontId="11" fillId="0" borderId="0" xfId="0" applyNumberFormat="1" applyFont="1" applyFill="1" applyBorder="1" applyAlignment="1">
      <alignment horizontal="center"/>
    </xf>
    <xf numFmtId="164" fontId="10" fillId="0" borderId="0" xfId="0" applyNumberFormat="1" applyFont="1" applyAlignment="1" applyProtection="1">
      <alignment horizontal="left"/>
    </xf>
    <xf numFmtId="165" fontId="11" fillId="0" borderId="5" xfId="0" applyNumberFormat="1" applyFont="1" applyFill="1" applyBorder="1" applyAlignment="1" applyProtection="1">
      <alignment horizontal="right"/>
    </xf>
    <xf numFmtId="164" fontId="10" fillId="0" borderId="0" xfId="0" quotePrefix="1" applyNumberFormat="1" applyFont="1" applyAlignment="1" applyProtection="1">
      <alignment horizontal="left" indent="9"/>
    </xf>
    <xf numFmtId="164" fontId="10" fillId="0" borderId="0" xfId="0" applyNumberFormat="1" applyFont="1" applyFill="1" applyAlignment="1" applyProtection="1">
      <alignment horizontal="center"/>
    </xf>
    <xf numFmtId="165" fontId="10" fillId="0" borderId="0" xfId="0" applyNumberFormat="1" applyFont="1" applyFill="1" applyAlignment="1" applyProtection="1">
      <alignment horizontal="right"/>
    </xf>
    <xf numFmtId="164" fontId="10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0" fillId="0" borderId="0" xfId="0" quotePrefix="1" applyNumberFormat="1" applyFont="1" applyAlignment="1" applyProtection="1"/>
    <xf numFmtId="43" fontId="10" fillId="0" borderId="0" xfId="1" applyFont="1" applyFill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Alignment="1">
      <alignment horizontal="center"/>
    </xf>
    <xf numFmtId="170" fontId="0" fillId="0" borderId="0" xfId="0" applyNumberFormat="1"/>
    <xf numFmtId="43" fontId="0" fillId="0" borderId="0" xfId="1" applyFont="1"/>
    <xf numFmtId="43" fontId="3" fillId="0" borderId="0" xfId="0" applyNumberFormat="1" applyFont="1"/>
    <xf numFmtId="43" fontId="3" fillId="0" borderId="0" xfId="1" applyFont="1"/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10" fontId="0" fillId="0" borderId="0" xfId="9" applyNumberFormat="1" applyFont="1"/>
    <xf numFmtId="10" fontId="3" fillId="0" borderId="0" xfId="9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7" fillId="0" borderId="0" xfId="0" applyNumberFormat="1" applyFont="1" applyBorder="1"/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1">
    <cellStyle name="Comma 2" xfId="3" xr:uid="{00000000-0005-0000-0000-000001000000}"/>
    <cellStyle name="Comma 3" xfId="6" xr:uid="{00000000-0005-0000-0000-000002000000}"/>
    <cellStyle name="Comma 4" xfId="8" xr:uid="{00000000-0005-0000-0000-000003000000}"/>
    <cellStyle name="Millares" xfId="1" builtinId="3"/>
    <cellStyle name="Normal" xfId="0" builtinId="0"/>
    <cellStyle name="Normal 2" xfId="2" xr:uid="{00000000-0005-0000-0000-000005000000}"/>
    <cellStyle name="Normal 3" xfId="4" xr:uid="{00000000-0005-0000-0000-000006000000}"/>
    <cellStyle name="Normal 4" xfId="5" xr:uid="{00000000-0005-0000-0000-000007000000}"/>
    <cellStyle name="Normal 5" xfId="7" xr:uid="{00000000-0005-0000-0000-000008000000}"/>
    <cellStyle name="Normal 6" xfId="10" xr:uid="{00000000-0005-0000-0000-000009000000}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showGridLines="0" workbookViewId="0">
      <selection activeCell="B13" sqref="B13"/>
    </sheetView>
  </sheetViews>
  <sheetFormatPr baseColWidth="10" defaultColWidth="8.7265625" defaultRowHeight="14.5"/>
  <cols>
    <col min="1" max="1" width="39.81640625" customWidth="1"/>
    <col min="2" max="2" width="19.1796875" customWidth="1"/>
    <col min="3" max="3" width="6.26953125" customWidth="1"/>
    <col min="4" max="4" width="23.453125" style="12" customWidth="1"/>
    <col min="5" max="5" width="12.7265625" bestFit="1" customWidth="1"/>
    <col min="6" max="6" width="13.26953125" bestFit="1" customWidth="1"/>
    <col min="7" max="7" width="14.26953125" bestFit="1" customWidth="1"/>
    <col min="8" max="9" width="11.54296875" bestFit="1" customWidth="1"/>
  </cols>
  <sheetData>
    <row r="1" spans="1:7">
      <c r="A1" s="11"/>
      <c r="B1" s="11"/>
      <c r="C1" s="11"/>
      <c r="D1" s="56"/>
    </row>
    <row r="2" spans="1:7">
      <c r="A2" s="65" t="s">
        <v>33</v>
      </c>
      <c r="B2" s="65"/>
      <c r="C2" s="65"/>
      <c r="D2" s="65"/>
    </row>
    <row r="3" spans="1:7">
      <c r="A3" s="66" t="s">
        <v>34</v>
      </c>
      <c r="B3" s="66"/>
      <c r="C3" s="66"/>
      <c r="D3" s="66"/>
    </row>
    <row r="4" spans="1:7">
      <c r="A4" s="63" t="s">
        <v>54</v>
      </c>
      <c r="B4" s="63"/>
      <c r="C4" s="63"/>
      <c r="D4" s="63"/>
    </row>
    <row r="5" spans="1:7" ht="15" thickBot="1">
      <c r="A5" s="64" t="s">
        <v>35</v>
      </c>
      <c r="B5" s="64"/>
      <c r="C5" s="64"/>
      <c r="D5" s="64"/>
    </row>
    <row r="6" spans="1:7" ht="15" thickBot="1">
      <c r="A6" s="1"/>
      <c r="B6" s="1"/>
      <c r="C6" s="1"/>
      <c r="D6" s="54">
        <v>2021</v>
      </c>
    </row>
    <row r="7" spans="1:7">
      <c r="A7" s="2" t="s">
        <v>0</v>
      </c>
      <c r="B7" s="2"/>
      <c r="C7" s="3"/>
      <c r="D7" s="57"/>
    </row>
    <row r="8" spans="1:7">
      <c r="A8" s="2" t="s">
        <v>1</v>
      </c>
      <c r="B8" s="2"/>
      <c r="C8" s="3"/>
      <c r="D8" s="57"/>
    </row>
    <row r="9" spans="1:7">
      <c r="A9" s="4" t="s">
        <v>40</v>
      </c>
      <c r="B9" s="4"/>
      <c r="C9" s="3"/>
      <c r="D9" s="46">
        <v>261745.35</v>
      </c>
      <c r="E9" s="12"/>
    </row>
    <row r="10" spans="1:7">
      <c r="A10" s="4" t="s">
        <v>24</v>
      </c>
      <c r="B10" s="4"/>
      <c r="C10" s="3"/>
      <c r="D10" s="46">
        <v>16466.61</v>
      </c>
      <c r="E10" s="12"/>
    </row>
    <row r="11" spans="1:7">
      <c r="A11" s="4" t="s">
        <v>41</v>
      </c>
      <c r="B11" s="4"/>
      <c r="C11" s="3"/>
      <c r="D11" s="46">
        <v>22867.45</v>
      </c>
      <c r="E11" s="12"/>
    </row>
    <row r="12" spans="1:7">
      <c r="A12" s="4" t="s">
        <v>42</v>
      </c>
      <c r="B12" s="4"/>
      <c r="C12" s="3"/>
      <c r="D12" s="46">
        <v>1430583.48</v>
      </c>
      <c r="E12" s="12"/>
    </row>
    <row r="13" spans="1:7">
      <c r="A13" s="2"/>
      <c r="B13" s="2"/>
      <c r="C13" s="1"/>
      <c r="D13" s="50">
        <f>SUM(D9:D12)</f>
        <v>1731662.8900000001</v>
      </c>
      <c r="E13" s="12"/>
    </row>
    <row r="14" spans="1:7">
      <c r="A14" s="2" t="s">
        <v>2</v>
      </c>
      <c r="B14" s="2"/>
      <c r="C14" s="3"/>
      <c r="D14" s="47"/>
      <c r="E14" s="12"/>
      <c r="G14" s="8"/>
    </row>
    <row r="15" spans="1:7">
      <c r="A15" s="4" t="s">
        <v>3</v>
      </c>
      <c r="B15" s="4"/>
      <c r="C15" s="5"/>
      <c r="D15" s="46">
        <v>2719420.43</v>
      </c>
      <c r="E15" s="12"/>
      <c r="G15" s="12"/>
    </row>
    <row r="16" spans="1:7">
      <c r="A16" s="4" t="s">
        <v>4</v>
      </c>
      <c r="B16" s="4"/>
      <c r="C16" s="5"/>
      <c r="D16" s="46">
        <v>87696313.200000003</v>
      </c>
      <c r="E16" s="12"/>
      <c r="G16" s="12"/>
    </row>
    <row r="17" spans="1:9">
      <c r="A17" s="4" t="s">
        <v>5</v>
      </c>
      <c r="B17" s="4"/>
      <c r="C17" s="3"/>
      <c r="D17" s="46">
        <v>58832.1</v>
      </c>
      <c r="E17" s="12"/>
      <c r="F17" s="12"/>
    </row>
    <row r="18" spans="1:9">
      <c r="A18" s="2" t="s">
        <v>6</v>
      </c>
      <c r="B18" s="2"/>
      <c r="C18" s="1"/>
      <c r="D18" s="50">
        <f>SUM(D15:D17)</f>
        <v>90474565.730000004</v>
      </c>
      <c r="E18" s="12"/>
    </row>
    <row r="19" spans="1:9" ht="15" thickBot="1">
      <c r="A19" s="2" t="s">
        <v>7</v>
      </c>
      <c r="B19" s="2"/>
      <c r="C19" s="1"/>
      <c r="D19" s="48">
        <f>+D13+D18</f>
        <v>92206228.620000005</v>
      </c>
      <c r="E19" s="12"/>
      <c r="F19" s="12"/>
      <c r="G19" s="42"/>
      <c r="I19" s="51"/>
    </row>
    <row r="20" spans="1:9" ht="6" customHeight="1" thickTop="1">
      <c r="A20" s="2"/>
      <c r="B20" s="2"/>
      <c r="C20" s="3"/>
      <c r="D20" s="47"/>
      <c r="E20" s="12"/>
    </row>
    <row r="21" spans="1:9">
      <c r="A21" s="2" t="s">
        <v>23</v>
      </c>
      <c r="B21" s="2"/>
      <c r="C21" s="3"/>
      <c r="D21" s="47"/>
      <c r="E21" s="12"/>
    </row>
    <row r="22" spans="1:9">
      <c r="A22" s="2" t="s">
        <v>8</v>
      </c>
      <c r="B22" s="2"/>
      <c r="C22" s="3"/>
      <c r="D22" s="47"/>
      <c r="E22" s="12"/>
    </row>
    <row r="23" spans="1:9">
      <c r="A23" s="4" t="s">
        <v>50</v>
      </c>
      <c r="B23" s="4"/>
      <c r="C23" s="3"/>
      <c r="D23" s="46">
        <v>97500</v>
      </c>
      <c r="E23" s="12"/>
      <c r="F23" s="51"/>
    </row>
    <row r="24" spans="1:9">
      <c r="A24" s="9" t="s">
        <v>43</v>
      </c>
      <c r="B24" s="9"/>
      <c r="C24" s="3"/>
      <c r="D24" s="46">
        <v>412954.68</v>
      </c>
      <c r="E24" s="12"/>
    </row>
    <row r="25" spans="1:9">
      <c r="A25" s="4" t="s">
        <v>51</v>
      </c>
      <c r="B25" s="4"/>
      <c r="C25" s="3"/>
      <c r="D25" s="55">
        <v>1362.33</v>
      </c>
      <c r="E25" s="12"/>
    </row>
    <row r="26" spans="1:9">
      <c r="A26" s="9" t="s">
        <v>21</v>
      </c>
      <c r="B26" s="9"/>
      <c r="C26" s="3"/>
      <c r="D26" s="46">
        <v>25322.5</v>
      </c>
      <c r="E26" s="12"/>
    </row>
    <row r="27" spans="1:9">
      <c r="A27" s="9" t="s">
        <v>48</v>
      </c>
      <c r="B27" s="9"/>
      <c r="C27" s="3"/>
      <c r="D27" s="46">
        <v>8771.2000000000007</v>
      </c>
      <c r="E27" s="12"/>
    </row>
    <row r="28" spans="1:9">
      <c r="A28" s="9" t="s">
        <v>9</v>
      </c>
      <c r="B28" s="9"/>
      <c r="C28" s="3"/>
      <c r="D28" s="46">
        <v>1087906.6200000001</v>
      </c>
      <c r="E28" s="12"/>
      <c r="G28" s="42"/>
      <c r="I28" s="12"/>
    </row>
    <row r="29" spans="1:9" ht="15" thickBot="1">
      <c r="A29" s="10" t="s">
        <v>10</v>
      </c>
      <c r="B29" s="10"/>
      <c r="C29" s="3"/>
      <c r="D29" s="48">
        <f>SUM(D23:D28)</f>
        <v>1633817.33</v>
      </c>
      <c r="E29" s="12"/>
    </row>
    <row r="30" spans="1:9" ht="15" thickTop="1">
      <c r="A30" s="2" t="s">
        <v>11</v>
      </c>
      <c r="B30" s="2"/>
      <c r="C30" s="3"/>
      <c r="D30" s="47"/>
      <c r="E30" s="12"/>
    </row>
    <row r="31" spans="1:9">
      <c r="A31" s="4" t="s">
        <v>12</v>
      </c>
      <c r="B31" s="4"/>
      <c r="C31" s="3"/>
      <c r="D31" s="46">
        <v>1560000</v>
      </c>
      <c r="E31" s="12"/>
    </row>
    <row r="32" spans="1:9">
      <c r="A32" s="4" t="s">
        <v>20</v>
      </c>
      <c r="B32" s="4"/>
      <c r="C32" s="3"/>
      <c r="D32" s="46">
        <v>354311.91</v>
      </c>
      <c r="E32" s="12"/>
    </row>
    <row r="33" spans="1:9">
      <c r="A33" s="2" t="s">
        <v>13</v>
      </c>
      <c r="B33" s="2"/>
      <c r="C33" s="3"/>
      <c r="D33" s="50">
        <f>SUM(D31:D32)</f>
        <v>1914311.91</v>
      </c>
      <c r="E33" s="12"/>
    </row>
    <row r="34" spans="1:9" ht="15" thickBot="1">
      <c r="A34" s="2" t="s">
        <v>14</v>
      </c>
      <c r="B34" s="2"/>
      <c r="C34" s="1"/>
      <c r="D34" s="48">
        <f>+D33+D29</f>
        <v>3548129.24</v>
      </c>
      <c r="E34" s="12"/>
      <c r="F34" s="52"/>
    </row>
    <row r="35" spans="1:9" ht="4.5" customHeight="1" thickTop="1">
      <c r="A35" s="2"/>
      <c r="B35" s="2"/>
      <c r="C35" s="1"/>
      <c r="D35" s="47"/>
      <c r="E35" s="12"/>
    </row>
    <row r="36" spans="1:9">
      <c r="A36" s="2" t="s">
        <v>15</v>
      </c>
      <c r="B36" s="2"/>
      <c r="C36" s="3"/>
      <c r="D36" s="47"/>
      <c r="E36" s="12"/>
    </row>
    <row r="37" spans="1:9" ht="15" thickBot="1">
      <c r="A37" s="4" t="s">
        <v>16</v>
      </c>
      <c r="B37" s="4"/>
      <c r="C37" s="6"/>
      <c r="D37" s="49">
        <v>86450000</v>
      </c>
      <c r="E37" s="12"/>
      <c r="G37" s="42"/>
    </row>
    <row r="38" spans="1:9">
      <c r="A38" s="4" t="s">
        <v>22</v>
      </c>
      <c r="B38" s="4"/>
      <c r="C38" s="7"/>
      <c r="D38" s="45">
        <v>593060.99</v>
      </c>
      <c r="E38" s="12"/>
    </row>
    <row r="39" spans="1:9">
      <c r="A39" s="4" t="s">
        <v>17</v>
      </c>
      <c r="B39" s="4"/>
      <c r="C39" s="7"/>
      <c r="D39" s="45">
        <v>1615038.39</v>
      </c>
      <c r="E39" s="12"/>
      <c r="F39" s="51"/>
      <c r="G39" s="41"/>
      <c r="H39" s="51"/>
      <c r="I39" s="42"/>
    </row>
    <row r="40" spans="1:9">
      <c r="A40" s="2" t="s">
        <v>18</v>
      </c>
      <c r="B40" s="2"/>
      <c r="C40" s="1"/>
      <c r="D40" s="50">
        <f>SUM(D37:D39)</f>
        <v>88658099.379999995</v>
      </c>
      <c r="E40" s="12"/>
      <c r="F40" s="12"/>
    </row>
    <row r="41" spans="1:9" ht="15" thickBot="1">
      <c r="A41" s="2" t="s">
        <v>19</v>
      </c>
      <c r="B41" s="2"/>
      <c r="C41" s="1"/>
      <c r="D41" s="48">
        <f>+D34+D40</f>
        <v>92206228.61999999</v>
      </c>
      <c r="E41" s="12"/>
      <c r="F41" s="12"/>
    </row>
    <row r="42" spans="1:9" ht="15" thickTop="1"/>
    <row r="43" spans="1:9">
      <c r="D43" s="42"/>
    </row>
    <row r="44" spans="1:9">
      <c r="A44" s="62" t="s">
        <v>52</v>
      </c>
      <c r="B44" s="13"/>
      <c r="C44" s="68" t="s">
        <v>46</v>
      </c>
      <c r="D44" s="68"/>
      <c r="E44" s="60"/>
    </row>
    <row r="45" spans="1:9">
      <c r="A45" s="61" t="s">
        <v>53</v>
      </c>
      <c r="B45" s="13"/>
      <c r="C45" s="67" t="s">
        <v>47</v>
      </c>
      <c r="D45" s="67"/>
    </row>
    <row r="46" spans="1:9">
      <c r="A46" s="13"/>
      <c r="B46" s="13"/>
      <c r="C46" s="13"/>
      <c r="D46" s="13"/>
    </row>
    <row r="47" spans="1:9">
      <c r="A47" s="13"/>
      <c r="B47" s="13"/>
      <c r="C47" s="13"/>
      <c r="D47" s="13"/>
    </row>
    <row r="48" spans="1:9">
      <c r="A48" s="13"/>
      <c r="B48" s="13"/>
      <c r="C48" s="13"/>
      <c r="D48" s="13"/>
    </row>
    <row r="49" spans="1:4">
      <c r="A49" s="68" t="s">
        <v>44</v>
      </c>
      <c r="B49" s="68"/>
      <c r="C49" s="68"/>
      <c r="D49" s="68"/>
    </row>
    <row r="50" spans="1:4">
      <c r="A50" s="67" t="s">
        <v>45</v>
      </c>
      <c r="B50" s="67"/>
      <c r="C50" s="67"/>
      <c r="D50" s="67"/>
    </row>
  </sheetData>
  <mergeCells count="8">
    <mergeCell ref="C45:D45"/>
    <mergeCell ref="A49:D49"/>
    <mergeCell ref="A50:D50"/>
    <mergeCell ref="A4:D4"/>
    <mergeCell ref="A5:D5"/>
    <mergeCell ref="A2:D2"/>
    <mergeCell ref="A3:D3"/>
    <mergeCell ref="C44:D44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showGridLines="0" tabSelected="1" workbookViewId="0">
      <selection activeCell="A7" sqref="A7"/>
    </sheetView>
  </sheetViews>
  <sheetFormatPr baseColWidth="10" defaultColWidth="9.1796875" defaultRowHeight="13"/>
  <cols>
    <col min="1" max="1" width="52.81640625" style="13" customWidth="1"/>
    <col min="2" max="2" width="7.1796875" style="13" customWidth="1"/>
    <col min="3" max="3" width="27.54296875" style="13" customWidth="1"/>
    <col min="4" max="4" width="2.7265625" style="13" customWidth="1"/>
    <col min="5" max="5" width="9.1796875" style="13"/>
    <col min="6" max="6" width="12.453125" style="13" bestFit="1" customWidth="1"/>
    <col min="7" max="7" width="11" style="13" bestFit="1" customWidth="1"/>
    <col min="8" max="8" width="9.1796875" style="13"/>
    <col min="9" max="9" width="17.453125" style="13" bestFit="1" customWidth="1"/>
    <col min="10" max="16384" width="9.1796875" style="13"/>
  </cols>
  <sheetData>
    <row r="1" spans="1:9">
      <c r="A1" s="69"/>
      <c r="B1" s="69"/>
      <c r="C1" s="69"/>
      <c r="D1" s="69"/>
    </row>
    <row r="2" spans="1:9">
      <c r="A2" s="65" t="s">
        <v>33</v>
      </c>
      <c r="B2" s="65"/>
      <c r="C2" s="65"/>
      <c r="D2" s="65"/>
    </row>
    <row r="3" spans="1:9">
      <c r="A3" s="66" t="s">
        <v>34</v>
      </c>
      <c r="B3" s="66"/>
      <c r="C3" s="66"/>
      <c r="D3" s="66"/>
    </row>
    <row r="4" spans="1:9">
      <c r="A4" s="63" t="s">
        <v>55</v>
      </c>
      <c r="B4" s="63"/>
      <c r="C4" s="63"/>
      <c r="D4" s="63"/>
    </row>
    <row r="5" spans="1:9" ht="13.5" thickBot="1">
      <c r="A5" s="64" t="s">
        <v>35</v>
      </c>
      <c r="B5" s="64"/>
      <c r="C5" s="64"/>
      <c r="D5" s="64"/>
    </row>
    <row r="7" spans="1:9" ht="13.5" thickBot="1">
      <c r="A7" s="14"/>
      <c r="B7" s="1"/>
      <c r="C7" s="54">
        <v>2021</v>
      </c>
    </row>
    <row r="8" spans="1:9">
      <c r="A8" s="15" t="s">
        <v>25</v>
      </c>
      <c r="B8" s="16"/>
      <c r="C8" s="16"/>
      <c r="D8" s="17"/>
    </row>
    <row r="9" spans="1:9">
      <c r="A9" s="18" t="s">
        <v>26</v>
      </c>
      <c r="B9" s="16"/>
      <c r="C9" s="21">
        <v>2130661.2599999998</v>
      </c>
      <c r="D9" s="20"/>
      <c r="G9" s="22"/>
      <c r="I9" s="23"/>
    </row>
    <row r="10" spans="1:9">
      <c r="A10" s="18"/>
      <c r="B10" s="16"/>
      <c r="C10" s="24">
        <f>+C9</f>
        <v>2130661.2599999998</v>
      </c>
      <c r="D10" s="20"/>
    </row>
    <row r="11" spans="1:9">
      <c r="A11" s="14"/>
      <c r="B11" s="16"/>
      <c r="C11" s="25"/>
      <c r="D11" s="20"/>
    </row>
    <row r="12" spans="1:9">
      <c r="A12" s="15" t="s">
        <v>28</v>
      </c>
      <c r="B12" s="26"/>
      <c r="C12" s="25"/>
      <c r="D12" s="25"/>
    </row>
    <row r="13" spans="1:9">
      <c r="A13" s="18" t="s">
        <v>30</v>
      </c>
      <c r="B13" s="26"/>
      <c r="C13" s="19">
        <v>0</v>
      </c>
      <c r="D13" s="27"/>
    </row>
    <row r="14" spans="1:9">
      <c r="A14" s="18" t="s">
        <v>32</v>
      </c>
      <c r="B14" s="26"/>
      <c r="C14" s="19">
        <v>-252609.98</v>
      </c>
      <c r="D14" s="27"/>
      <c r="F14" s="43"/>
      <c r="G14" s="43"/>
    </row>
    <row r="15" spans="1:9">
      <c r="A15" s="28" t="s">
        <v>36</v>
      </c>
      <c r="B15" s="26"/>
      <c r="C15" s="19">
        <f>-82247.37-32569.35</f>
        <v>-114816.72</v>
      </c>
      <c r="D15" s="27"/>
      <c r="F15" s="43"/>
    </row>
    <row r="16" spans="1:9">
      <c r="A16" s="28"/>
      <c r="B16" s="26"/>
      <c r="C16" s="19">
        <f>SUM(C13:C15)</f>
        <v>-367426.7</v>
      </c>
      <c r="D16" s="27"/>
    </row>
    <row r="17" spans="1:10">
      <c r="A17" s="15" t="s">
        <v>29</v>
      </c>
      <c r="B17" s="26"/>
      <c r="C17" s="24">
        <f>+C10+C16</f>
        <v>1763234.5599999998</v>
      </c>
      <c r="D17" s="29"/>
    </row>
    <row r="18" spans="1:10">
      <c r="A18" s="30"/>
      <c r="B18" s="26"/>
      <c r="C18" s="19"/>
      <c r="D18" s="25"/>
    </row>
    <row r="19" spans="1:10">
      <c r="A19" s="18" t="s">
        <v>37</v>
      </c>
      <c r="B19" s="26"/>
      <c r="C19" s="19">
        <v>32968.75</v>
      </c>
      <c r="D19" s="25"/>
      <c r="J19" s="43"/>
    </row>
    <row r="20" spans="1:10">
      <c r="A20" s="18" t="s">
        <v>31</v>
      </c>
      <c r="B20" s="26"/>
      <c r="C20" s="19">
        <v>-170573.73</v>
      </c>
      <c r="D20" s="25"/>
    </row>
    <row r="21" spans="1:10">
      <c r="A21" s="18" t="s">
        <v>27</v>
      </c>
      <c r="B21" s="26"/>
      <c r="C21" s="21">
        <v>-2357.2800000000002</v>
      </c>
      <c r="D21" s="25"/>
    </row>
    <row r="22" spans="1:10">
      <c r="A22" s="15" t="s">
        <v>38</v>
      </c>
      <c r="B22" s="26"/>
      <c r="C22" s="39">
        <f>SUM(C17:C21)</f>
        <v>1623272.2999999998</v>
      </c>
      <c r="D22" s="40"/>
      <c r="G22" s="44"/>
    </row>
    <row r="23" spans="1:10">
      <c r="A23" s="30" t="s">
        <v>39</v>
      </c>
      <c r="B23" s="26"/>
      <c r="C23" s="19">
        <v>-8233.91</v>
      </c>
      <c r="D23" s="25"/>
      <c r="G23" s="43"/>
    </row>
    <row r="24" spans="1:10">
      <c r="A24" s="30"/>
      <c r="B24" s="26"/>
      <c r="C24" s="19"/>
      <c r="D24" s="25"/>
    </row>
    <row r="25" spans="1:10" ht="13.5" thickBot="1">
      <c r="A25" s="15" t="s">
        <v>49</v>
      </c>
      <c r="B25" s="26"/>
      <c r="C25" s="31">
        <f>+C22+C23</f>
        <v>1615038.39</v>
      </c>
      <c r="D25" s="29"/>
      <c r="F25" s="43"/>
      <c r="G25" s="53"/>
    </row>
    <row r="26" spans="1:10" ht="13.5" thickTop="1">
      <c r="A26" s="32"/>
      <c r="B26" s="33"/>
      <c r="C26" s="34"/>
      <c r="D26" s="35"/>
      <c r="I26" s="36"/>
    </row>
    <row r="27" spans="1:10">
      <c r="A27" s="37"/>
      <c r="B27" s="33"/>
      <c r="C27" s="38"/>
      <c r="D27" s="35"/>
    </row>
    <row r="29" spans="1:10">
      <c r="C29" s="44"/>
    </row>
    <row r="30" spans="1:10">
      <c r="A30" s="59" t="s">
        <v>52</v>
      </c>
      <c r="C30" s="68" t="s">
        <v>46</v>
      </c>
      <c r="D30" s="68"/>
    </row>
    <row r="31" spans="1:10">
      <c r="A31" s="58" t="s">
        <v>53</v>
      </c>
      <c r="C31" s="67" t="s">
        <v>47</v>
      </c>
      <c r="D31" s="67"/>
    </row>
    <row r="35" spans="1:4">
      <c r="A35" s="68" t="s">
        <v>44</v>
      </c>
      <c r="B35" s="68"/>
      <c r="C35" s="68"/>
      <c r="D35" s="68"/>
    </row>
    <row r="36" spans="1:4">
      <c r="A36" s="67" t="s">
        <v>45</v>
      </c>
      <c r="B36" s="67"/>
      <c r="C36" s="67"/>
      <c r="D36" s="67"/>
    </row>
  </sheetData>
  <mergeCells count="9">
    <mergeCell ref="C30:D30"/>
    <mergeCell ref="C31:D31"/>
    <mergeCell ref="A35:D35"/>
    <mergeCell ref="A36:D3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Yovani Alexander Mejia Ponce</cp:lastModifiedBy>
  <cp:lastPrinted>2020-05-05T14:54:26Z</cp:lastPrinted>
  <dcterms:created xsi:type="dcterms:W3CDTF">2020-01-17T17:52:37Z</dcterms:created>
  <dcterms:modified xsi:type="dcterms:W3CDTF">2022-03-11T17:21:15Z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2020-01-17T17:52:40.9488975Z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24e98af7-b6cf-49ac-9472-303a47a22d85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