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EF BVES\2021\"/>
    </mc:Choice>
  </mc:AlternateContent>
  <xr:revisionPtr revIDLastSave="0" documentId="13_ncr:1_{AB682A19-EA6E-41C9-832D-7993884324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2" l="1"/>
  <c r="B19" i="2"/>
  <c r="B31" i="2" l="1"/>
  <c r="B62" i="2" l="1"/>
  <c r="A52" i="2" l="1"/>
</calcChain>
</file>

<file path=xl/sharedStrings.xml><?xml version="1.0" encoding="utf-8"?>
<sst xmlns="http://schemas.openxmlformats.org/spreadsheetml/2006/main" count="56" uniqueCount="53">
  <si>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</si>
  <si>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</si>
  <si>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</si>
  <si>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</si>
  <si>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</si>
  <si>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</si>
  <si>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</si>
  <si>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</si>
  <si>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</si>
  <si>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</si>
  <si>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</si>
  <si>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</si>
  <si>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</si>
  <si>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</si>
  <si>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</si>
  <si>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</si>
  <si>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</si>
  <si>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</si>
  <si>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</si>
  <si>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</si>
  <si>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</si>
  <si>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</si>
  <si>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</si>
  <si>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</si>
  <si>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</si>
  <si>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</si>
  <si>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</si>
  <si>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</si>
  <si>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</si>
  <si>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</si>
  <si>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</si>
  <si>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</si>
  <si>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</si>
  <si>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</si>
  <si>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</si>
  <si>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</si>
  <si>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</si>
  <si>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</si>
  <si>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Préstamos a corto plazo</t>
  </si>
  <si>
    <t>Reserva legal</t>
  </si>
  <si>
    <t>Ingresos de operación</t>
  </si>
  <si>
    <t>Ingresos financieros</t>
  </si>
  <si>
    <t>Gastos financieros</t>
  </si>
  <si>
    <t>Resultados antes de impuestos</t>
  </si>
  <si>
    <t>Cuentas por cobrar relacionadas</t>
  </si>
  <si>
    <t>Impuestos anticipados</t>
  </si>
  <si>
    <t>Gastos Anticipados</t>
  </si>
  <si>
    <t>Impuestos y Contribuciones</t>
  </si>
  <si>
    <t>Pérdidas en subsidiarias</t>
  </si>
  <si>
    <t>Gasto por impuesto sobre la renta</t>
  </si>
  <si>
    <t>Resultados del ejercicio</t>
  </si>
  <si>
    <t>Estado de situación financiera separado al 31 de enero de 2021</t>
  </si>
  <si>
    <t>Estado Separado del Resultado Integral por el período del 1 de enero al 31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</si>
</sst>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#,##0.0;\-#,##0.0"/>
    <numFmt numFmtId="167" formatCode="#,##0.0,;\(#,##0.0,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  <font>
      <sz val="10"/>
      <color theme="1"/>
      <name val="Univers"/>
      <family val="2"/>
    </font>
    <font>
      <b/>
      <sz val="10"/>
      <color theme="1"/>
      <name val="Univers"/>
      <family val="2"/>
    </font>
    <font>
      <sz val="10"/>
      <name val="Univers"/>
      <family val="2"/>
    </font>
    <font>
      <b/>
      <sz val="10"/>
      <name val="Univer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left" indent="1"/>
    </xf>
    <xf numFmtId="0" fontId="3" fillId="0" borderId="1" xfId="0" applyFont="1" applyBorder="1"/>
    <xf numFmtId="164" fontId="3" fillId="0" borderId="0" xfId="1" applyFont="1"/>
    <xf numFmtId="164" fontId="2" fillId="0" borderId="0" xfId="1" applyFont="1"/>
    <xf numFmtId="164" fontId="5" fillId="0" borderId="0" xfId="1" applyFont="1"/>
    <xf numFmtId="164" fontId="3" fillId="0" borderId="1" xfId="1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0" fontId="7" fillId="0" borderId="0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164" fontId="6" fillId="0" borderId="0" xfId="1" applyFont="1" applyAlignment="1">
      <alignment horizontal="left" indent="2"/>
    </xf>
    <xf numFmtId="167" fontId="9" fillId="0" borderId="0" xfId="0" applyNumberFormat="1" applyFont="1" applyAlignment="1">
      <alignment horizontal="right" vertical="center" wrapText="1"/>
    </xf>
    <xf numFmtId="167" fontId="9" fillId="0" borderId="0" xfId="1" applyNumberFormat="1" applyFont="1" applyAlignment="1">
      <alignment horizontal="right" vertical="center" wrapText="1"/>
    </xf>
    <xf numFmtId="167" fontId="9" fillId="0" borderId="3" xfId="0" applyNumberFormat="1" applyFont="1" applyBorder="1" applyAlignment="1">
      <alignment horizontal="right" vertical="center" wrapText="1"/>
    </xf>
    <xf numFmtId="166" fontId="9" fillId="0" borderId="0" xfId="1" applyNumberFormat="1" applyFont="1" applyAlignment="1">
      <alignment horizontal="right" wrapText="1"/>
    </xf>
    <xf numFmtId="166" fontId="9" fillId="0" borderId="0" xfId="1" applyNumberFormat="1" applyFont="1"/>
    <xf numFmtId="167" fontId="9" fillId="0" borderId="2" xfId="0" applyNumberFormat="1" applyFont="1" applyBorder="1" applyAlignment="1">
      <alignment horizontal="right" vertical="center" wrapText="1"/>
    </xf>
    <xf numFmtId="166" fontId="10" fillId="0" borderId="0" xfId="1" applyNumberFormat="1" applyFont="1" applyBorder="1"/>
    <xf numFmtId="167" fontId="9" fillId="0" borderId="5" xfId="1" applyNumberFormat="1" applyFont="1" applyBorder="1" applyAlignment="1">
      <alignment horizontal="right" vertical="center" wrapText="1"/>
    </xf>
    <xf numFmtId="167" fontId="10" fillId="0" borderId="3" xfId="0" applyNumberFormat="1" applyFont="1" applyBorder="1" applyAlignment="1">
      <alignment horizontal="right" vertical="center" wrapText="1"/>
    </xf>
    <xf numFmtId="167" fontId="10" fillId="0" borderId="2" xfId="0" applyNumberFormat="1" applyFont="1" applyBorder="1" applyAlignment="1">
      <alignment horizontal="right" vertical="center" wrapText="1"/>
    </xf>
    <xf numFmtId="165" fontId="9" fillId="0" borderId="0" xfId="1" applyNumberFormat="1" applyFont="1"/>
    <xf numFmtId="167" fontId="11" fillId="0" borderId="0" xfId="0" applyNumberFormat="1" applyFont="1" applyAlignment="1">
      <alignment horizontal="right"/>
    </xf>
    <xf numFmtId="165" fontId="9" fillId="0" borderId="4" xfId="1" applyNumberFormat="1" applyFont="1" applyBorder="1"/>
    <xf numFmtId="167" fontId="12" fillId="0" borderId="0" xfId="0" applyNumberFormat="1" applyFont="1" applyAlignment="1">
      <alignment horizontal="right"/>
    </xf>
    <xf numFmtId="165" fontId="10" fillId="0" borderId="0" xfId="1" applyNumberFormat="1" applyFont="1" applyBorder="1"/>
    <xf numFmtId="165" fontId="9" fillId="0" borderId="0" xfId="1" applyNumberFormat="1" applyFont="1" applyFill="1" applyBorder="1" applyAlignment="1">
      <alignment horizontal="right"/>
    </xf>
    <xf numFmtId="165" fontId="9" fillId="0" borderId="0" xfId="1" applyNumberFormat="1" applyFont="1" applyFill="1" applyBorder="1" applyAlignment="1">
      <alignment horizontal="right" wrapText="1"/>
    </xf>
    <xf numFmtId="167" fontId="12" fillId="0" borderId="2" xfId="0" applyNumberFormat="1" applyFont="1" applyBorder="1" applyAlignment="1">
      <alignment horizontal="right"/>
    </xf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165" fontId="11" fillId="0" borderId="4" xfId="0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showGridLines="0" tabSelected="1" zoomScaleNormal="100" workbookViewId="0">
      <selection activeCell="A8" sqref="A8"/>
    </sheetView>
  </sheetViews>
  <sheetFormatPr defaultColWidth="11.42578125" defaultRowHeight="12.75"/>
  <cols>
    <col min="1" max="1" width="43.42578125" style="1" customWidth="1"/>
    <col min="2" max="2" width="60.42578125" style="1" customWidth="1"/>
    <col min="3" max="3" width="17.42578125" style="1" bestFit="1" customWidth="1"/>
    <col min="4" max="4" width="18.5703125" style="1" bestFit="1" customWidth="1"/>
    <col min="5" max="16384" width="11.42578125" style="1"/>
  </cols>
  <sheetData>
    <row r="1" spans="1:2">
      <c r="A1" s="39" t="s">
        <v>20</v>
      </c>
      <c r="B1" s="39"/>
    </row>
    <row r="2" spans="1:2" ht="15" customHeight="1">
      <c r="A2" s="40" t="s">
        <v>21</v>
      </c>
      <c r="B2" s="40"/>
    </row>
    <row r="3" spans="1:2">
      <c r="A3" s="14" t="s">
        <v>0</v>
      </c>
      <c r="B3" s="14"/>
    </row>
    <row r="4" spans="1:2">
      <c r="A4" s="39" t="s">
        <v>51</v>
      </c>
      <c r="B4" s="39"/>
    </row>
    <row r="5" spans="1:2" ht="15" customHeight="1" thickBot="1">
      <c r="A5" s="41" t="s">
        <v>17</v>
      </c>
      <c r="B5" s="41"/>
    </row>
    <row r="6" spans="1:2" ht="13.5" thickTop="1">
      <c r="A6" s="1" t="s">
        <v>1</v>
      </c>
    </row>
    <row r="7" spans="1:2">
      <c r="A7" s="3" t="s">
        <v>2</v>
      </c>
      <c r="B7" s="12">
        <v>2021</v>
      </c>
    </row>
    <row r="8" spans="1:2">
      <c r="A8" s="4" t="s">
        <v>3</v>
      </c>
    </row>
    <row r="9" spans="1:2">
      <c r="A9" s="1" t="s">
        <v>22</v>
      </c>
      <c r="B9" s="20">
        <v>877041.23</v>
      </c>
    </row>
    <row r="10" spans="1:2">
      <c r="A10" s="1" t="s">
        <v>44</v>
      </c>
      <c r="B10" s="20">
        <v>5330.11</v>
      </c>
    </row>
    <row r="11" spans="1:2">
      <c r="A11" s="1" t="s">
        <v>45</v>
      </c>
      <c r="B11" s="21">
        <v>727.39</v>
      </c>
    </row>
    <row r="12" spans="1:2">
      <c r="A12" s="1" t="s">
        <v>46</v>
      </c>
      <c r="B12" s="20">
        <v>638431.29</v>
      </c>
    </row>
    <row r="13" spans="1:2">
      <c r="A13" s="5" t="s">
        <v>4</v>
      </c>
      <c r="B13" s="22">
        <f>SUM(B9:B12)</f>
        <v>1521530.02</v>
      </c>
    </row>
    <row r="14" spans="1:2">
      <c r="A14" s="5"/>
      <c r="B14" s="23"/>
    </row>
    <row r="15" spans="1:2">
      <c r="A15" s="4" t="s">
        <v>5</v>
      </c>
      <c r="B15" s="24"/>
    </row>
    <row r="16" spans="1:2" ht="15.75" customHeight="1">
      <c r="A16" s="1" t="s">
        <v>23</v>
      </c>
      <c r="B16" s="20">
        <v>2781077.18</v>
      </c>
    </row>
    <row r="17" spans="1:2">
      <c r="A17" s="1" t="s">
        <v>24</v>
      </c>
      <c r="B17" s="20">
        <v>89225520.430000007</v>
      </c>
    </row>
    <row r="18" spans="1:2">
      <c r="A18" s="1" t="s">
        <v>25</v>
      </c>
      <c r="B18" s="20">
        <v>82636.740000000005</v>
      </c>
    </row>
    <row r="19" spans="1:2">
      <c r="A19" s="5" t="s">
        <v>6</v>
      </c>
      <c r="B19" s="28">
        <f>SUM(B16:B18)</f>
        <v>92089234.350000009</v>
      </c>
    </row>
    <row r="20" spans="1:2" ht="13.5" thickBot="1">
      <c r="A20" s="6"/>
      <c r="B20" s="25"/>
    </row>
    <row r="21" spans="1:2" ht="14.25" thickTop="1" thickBot="1">
      <c r="A21" s="5" t="s">
        <v>7</v>
      </c>
      <c r="B21" s="29">
        <v>93610764.370000005</v>
      </c>
    </row>
    <row r="22" spans="1:2" ht="13.5" thickTop="1">
      <c r="B22" s="24"/>
    </row>
    <row r="23" spans="1:2">
      <c r="A23" s="3" t="s">
        <v>8</v>
      </c>
      <c r="B23" s="24"/>
    </row>
    <row r="24" spans="1:2">
      <c r="A24" s="4" t="s">
        <v>9</v>
      </c>
      <c r="B24" s="24"/>
    </row>
    <row r="25" spans="1:2">
      <c r="A25" s="1" t="s">
        <v>32</v>
      </c>
      <c r="B25" s="20">
        <v>34323.410000000003</v>
      </c>
    </row>
    <row r="26" spans="1:2">
      <c r="A26" s="1" t="s">
        <v>38</v>
      </c>
      <c r="B26" s="20">
        <v>97500</v>
      </c>
    </row>
    <row r="27" spans="1:2">
      <c r="A27" s="1" t="s">
        <v>33</v>
      </c>
      <c r="B27" s="21">
        <v>0</v>
      </c>
    </row>
    <row r="28" spans="1:2">
      <c r="A28" s="1" t="s">
        <v>34</v>
      </c>
      <c r="B28" s="20">
        <v>16772.55</v>
      </c>
    </row>
    <row r="29" spans="1:2">
      <c r="A29" s="1" t="s">
        <v>47</v>
      </c>
      <c r="B29" s="20">
        <v>25523.26</v>
      </c>
    </row>
    <row r="30" spans="1:2">
      <c r="A30" s="1" t="s">
        <v>35</v>
      </c>
      <c r="B30" s="20">
        <v>1223949.73</v>
      </c>
    </row>
    <row r="31" spans="1:2" ht="13.5" thickBot="1">
      <c r="A31" s="5" t="s">
        <v>10</v>
      </c>
      <c r="B31" s="29">
        <f>SUM(B25:B30)</f>
        <v>1398068.95</v>
      </c>
    </row>
    <row r="32" spans="1:2" ht="13.5" thickTop="1">
      <c r="A32" s="5"/>
      <c r="B32" s="26"/>
    </row>
    <row r="33" spans="1:4">
      <c r="A33" s="4" t="s">
        <v>18</v>
      </c>
      <c r="B33" s="26"/>
    </row>
    <row r="34" spans="1:4">
      <c r="A34" s="13" t="s">
        <v>26</v>
      </c>
      <c r="B34" s="20">
        <v>1657500</v>
      </c>
    </row>
    <row r="35" spans="1:4">
      <c r="A35" s="13" t="s">
        <v>36</v>
      </c>
      <c r="B35" s="20">
        <v>537305.32999999996</v>
      </c>
    </row>
    <row r="36" spans="1:4">
      <c r="A36" s="5" t="s">
        <v>19</v>
      </c>
      <c r="B36" s="28">
        <v>2194805.33</v>
      </c>
    </row>
    <row r="37" spans="1:4">
      <c r="B37" s="24"/>
    </row>
    <row r="38" spans="1:4">
      <c r="A38" s="3" t="s">
        <v>11</v>
      </c>
      <c r="B38" s="24"/>
    </row>
    <row r="39" spans="1:4" ht="13.5" thickBot="1">
      <c r="A39" s="16" t="s">
        <v>12</v>
      </c>
      <c r="B39" s="27">
        <v>86450000</v>
      </c>
    </row>
    <row r="40" spans="1:4">
      <c r="A40" s="16" t="s">
        <v>39</v>
      </c>
      <c r="B40" s="20">
        <v>593060.99</v>
      </c>
    </row>
    <row r="41" spans="1:4">
      <c r="A41" s="1" t="s">
        <v>27</v>
      </c>
      <c r="B41" s="20">
        <v>3037810.4899999998</v>
      </c>
    </row>
    <row r="42" spans="1:4">
      <c r="A42" s="1" t="s">
        <v>50</v>
      </c>
      <c r="B42" s="20">
        <v>-62981.39</v>
      </c>
    </row>
    <row r="43" spans="1:4">
      <c r="A43" s="5" t="s">
        <v>13</v>
      </c>
      <c r="B43" s="28">
        <v>90017890.089999989</v>
      </c>
    </row>
    <row r="44" spans="1:4" ht="13.5" thickBot="1">
      <c r="A44" s="5" t="s">
        <v>14</v>
      </c>
      <c r="B44" s="29">
        <v>93610764.36999999</v>
      </c>
      <c r="C44" s="8"/>
      <c r="D44" s="8"/>
    </row>
    <row r="45" spans="1:4" ht="14.25" thickTop="1" thickBot="1">
      <c r="A45" s="7"/>
      <c r="B45" s="7"/>
    </row>
    <row r="46" spans="1:4" ht="13.5" thickTop="1">
      <c r="A46" s="2"/>
      <c r="B46" s="2"/>
    </row>
    <row r="48" spans="1:4">
      <c r="A48" s="39" t="s">
        <v>20</v>
      </c>
      <c r="B48" s="39"/>
    </row>
    <row r="49" spans="1:2" ht="12.75" customHeight="1">
      <c r="A49" s="40" t="s">
        <v>21</v>
      </c>
      <c r="B49" s="40"/>
    </row>
    <row r="50" spans="1:2">
      <c r="A50" s="15" t="s">
        <v>0</v>
      </c>
      <c r="B50" s="15"/>
    </row>
    <row r="51" spans="1:2">
      <c r="A51" s="15" t="s">
        <v>52</v>
      </c>
      <c r="B51" s="15"/>
    </row>
    <row r="52" spans="1:2" ht="13.5" thickBot="1">
      <c r="A52" s="38" t="str">
        <f>+A5</f>
        <v>(Cifras en Miles de Dólares de los Estados Unidos de América)</v>
      </c>
      <c r="B52" s="38"/>
    </row>
    <row r="53" spans="1:2" ht="13.5" thickTop="1">
      <c r="A53" s="8"/>
      <c r="B53" s="8"/>
    </row>
    <row r="54" spans="1:2">
      <c r="A54" s="9" t="s">
        <v>40</v>
      </c>
      <c r="B54" s="12">
        <v>2020</v>
      </c>
    </row>
    <row r="55" spans="1:2">
      <c r="A55" s="8" t="s">
        <v>28</v>
      </c>
      <c r="B55" s="42">
        <v>0</v>
      </c>
    </row>
    <row r="56" spans="1:2">
      <c r="A56" s="8"/>
      <c r="B56" s="42">
        <v>0</v>
      </c>
    </row>
    <row r="57" spans="1:2">
      <c r="A57" s="9" t="s">
        <v>15</v>
      </c>
      <c r="B57" s="30"/>
    </row>
    <row r="58" spans="1:2">
      <c r="A58" s="19" t="s">
        <v>48</v>
      </c>
      <c r="B58" s="31">
        <v>-29938.49</v>
      </c>
    </row>
    <row r="59" spans="1:2">
      <c r="A59" s="17" t="s">
        <v>29</v>
      </c>
      <c r="B59" s="31">
        <v>-29355.33</v>
      </c>
    </row>
    <row r="60" spans="1:2">
      <c r="A60" s="17" t="s">
        <v>37</v>
      </c>
      <c r="B60" s="31">
        <v>-59293.820000000007</v>
      </c>
    </row>
    <row r="61" spans="1:2">
      <c r="A61" s="17"/>
      <c r="B61" s="31">
        <v>-59293.820000000007</v>
      </c>
    </row>
    <row r="62" spans="1:2">
      <c r="A62" s="18" t="s">
        <v>16</v>
      </c>
      <c r="B62" s="31">
        <f>+B56+B61</f>
        <v>-59293.820000000007</v>
      </c>
    </row>
    <row r="63" spans="1:2">
      <c r="A63" s="17"/>
      <c r="B63" s="31"/>
    </row>
    <row r="64" spans="1:2">
      <c r="A64" s="17" t="s">
        <v>41</v>
      </c>
      <c r="B64" s="31">
        <v>5330.11</v>
      </c>
    </row>
    <row r="65" spans="1:2">
      <c r="A65" s="17" t="s">
        <v>42</v>
      </c>
      <c r="B65" s="31">
        <v>-9017.68</v>
      </c>
    </row>
    <row r="66" spans="1:2">
      <c r="A66" s="17" t="s">
        <v>30</v>
      </c>
      <c r="B66" s="32"/>
    </row>
    <row r="67" spans="1:2">
      <c r="A67" s="10" t="s">
        <v>43</v>
      </c>
      <c r="B67" s="33">
        <v>-62981.390000000007</v>
      </c>
    </row>
    <row r="68" spans="1:2">
      <c r="A68" s="10"/>
      <c r="B68" s="34"/>
    </row>
    <row r="69" spans="1:2">
      <c r="A69" s="8" t="s">
        <v>49</v>
      </c>
      <c r="B69" s="35">
        <v>0</v>
      </c>
    </row>
    <row r="70" spans="1:2">
      <c r="A70" s="8"/>
      <c r="B70" s="36"/>
    </row>
    <row r="71" spans="1:2" ht="13.5" thickBot="1">
      <c r="A71" s="10" t="s">
        <v>31</v>
      </c>
      <c r="B71" s="37">
        <v>-62981.390000000007</v>
      </c>
    </row>
    <row r="72" spans="1:2" ht="14.25" thickTop="1" thickBot="1">
      <c r="A72" s="11"/>
      <c r="B72" s="11"/>
    </row>
    <row r="73" spans="1:2" ht="13.5" thickTop="1"/>
  </sheetData>
  <mergeCells count="7">
    <mergeCell ref="A52:B52"/>
    <mergeCell ref="A1:B1"/>
    <mergeCell ref="A2:B2"/>
    <mergeCell ref="A4:B4"/>
    <mergeCell ref="A5:B5"/>
    <mergeCell ref="A48:B48"/>
    <mergeCell ref="A49:B49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Krissia Lorena Alvarado Merino</cp:lastModifiedBy>
  <cp:lastPrinted>2021-03-04T17:08:08Z</cp:lastPrinted>
  <dcterms:created xsi:type="dcterms:W3CDTF">2017-02-09T22:50:33Z</dcterms:created>
  <dcterms:modified xsi:type="dcterms:W3CDTF">2021-03-04T17:11:07Z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2020-08-17T22:41:42.5781964Z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721af9b8-a512-4475-8736-ba624ee9570d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