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2\Bolsa de Valores\"/>
    </mc:Choice>
  </mc:AlternateContent>
  <xr:revisionPtr revIDLastSave="0" documentId="13_ncr:1_{D45C578B-976D-469C-9CA5-7FE540C18B90}" xr6:coauthVersionLast="47" xr6:coauthVersionMax="47" xr10:uidLastSave="{00000000-0000-0000-0000-000000000000}"/>
  <bookViews>
    <workbookView xWindow="28680" yWindow="4425" windowWidth="20730" windowHeight="11160" activeTab="1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27" i="2" s="1"/>
  <c r="I34" i="2" s="1"/>
  <c r="I38" i="2" s="1"/>
  <c r="I42" i="2" s="1"/>
  <c r="I19" i="2"/>
  <c r="I51" i="1"/>
  <c r="I46" i="1"/>
  <c r="I42" i="1"/>
  <c r="I38" i="1"/>
  <c r="I33" i="1"/>
  <c r="I47" i="1" s="1"/>
  <c r="I52" i="1" s="1"/>
  <c r="I21" i="1"/>
  <c r="I17" i="1"/>
  <c r="I25" i="1" s="1"/>
  <c r="G33" i="1" l="1"/>
  <c r="G51" i="1"/>
  <c r="G52" i="1" s="1"/>
  <c r="G46" i="1"/>
  <c r="G42" i="1"/>
  <c r="G38" i="1"/>
  <c r="G21" i="1"/>
  <c r="G17" i="1"/>
  <c r="G47" i="1" l="1"/>
  <c r="G25" i="1"/>
  <c r="G25" i="2"/>
  <c r="G19" i="2" l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<sst xmlns="http://schemas.openxmlformats.org/spreadsheetml/2006/main" count="101" uniqueCount="75">
  <si>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</si>
  <si>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</si>
  <si>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</si>
  <si>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</si>
  <si>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</si>
  <si>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</si>
  <si>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</si>
  <si>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</si>
  <si>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</si>
  <si>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</si>
  <si>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</si>
  <si>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</si>
  <si>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</si>
  <si>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</si>
  <si>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</si>
  <si>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</si>
  <si>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</si>
  <si>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</si>
  <si>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</si>
  <si>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</si>
  <si>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</si>
  <si>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</si>
  <si>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</si>
  <si>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</si>
  <si>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</si>
  <si>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</si>
  <si>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</si>
  <si>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</si>
  <si>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</si>
  <si>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</si>
  <si>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</si>
  <si>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</si>
  <si>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</si>
  <si>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</si>
  <si>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</si>
  <si>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</si>
  <si>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</si>
  <si>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</si>
  <si>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</si>
  <si>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</si>
  <si>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</si>
  <si>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</si>
  <si>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</si>
  <si>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</si>
  <si>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</si>
  <si>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</si>
  <si>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</si>
  <si>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</si>
  <si>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</si>
  <si>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</si>
  <si>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</si>
  <si>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</si>
  <si>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</si>
  <si>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</si>
  <si>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</si>
  <si>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</si>
  <si>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</si>
  <si>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</si>
  <si>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</si>
  <si>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</si>
  <si>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</si>
  <si>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</si>
  <si>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</si>
  <si>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</si>
  <si>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</si>
  <si>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</si>
  <si>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</si>
  <si>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</si>
  <si>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2021</t>
  </si>
  <si>
    <t>2022</t>
  </si>
  <si>
    <t>Por los años terminados el 28 de Febrero de 2022 y 2021</t>
  </si>
  <si>
    <t>Al 28 de Febrero  de 2022 y 2021</t>
  </si>
  <si>
    <t>Alfredo Antonio Sol</t>
  </si>
  <si>
    <t>Gerente General</t>
  </si>
  <si>
    <t xml:space="preserve">Alfredo Antonio Sol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</si>
</sst>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24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21" fillId="0" borderId="0" xfId="25" applyNumberFormat="1" applyFont="1" applyAlignment="1" applyProtection="1"/>
    <xf numFmtId="170" fontId="8" fillId="0" borderId="0" xfId="15" applyNumberFormat="1" applyFont="1" applyBorder="1" applyAlignment="1">
      <alignment horizontal="right"/>
    </xf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D9681BCC-B2A4-48A4-9052-EC2DB71B70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opLeftCell="A39" zoomScale="115" zoomScaleNormal="115" workbookViewId="0">
      <selection activeCell="E43" sqref="E43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14.6640625" style="65" customWidth="1"/>
    <col min="6" max="6" width="1.88671875" style="65" customWidth="1"/>
    <col min="7" max="7" width="11.44140625" style="65" customWidth="1"/>
    <col min="8" max="8" width="2.109375" style="65" customWidth="1"/>
    <col min="9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71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69</v>
      </c>
      <c r="H8" s="6"/>
      <c r="I8" s="6" t="s">
        <v>68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1">
        <v>2778.8</v>
      </c>
      <c r="H11" s="92"/>
      <c r="I11" s="111">
        <v>2155.5</v>
      </c>
    </row>
    <row r="12" spans="1:18">
      <c r="A12" s="15" t="s">
        <v>2</v>
      </c>
      <c r="B12" s="15"/>
      <c r="C12" s="15"/>
      <c r="D12" s="15"/>
      <c r="E12" s="49"/>
      <c r="F12" s="12"/>
      <c r="G12" s="111">
        <v>32.5</v>
      </c>
      <c r="H12" s="92"/>
      <c r="I12" s="111">
        <v>25.8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1">
        <v>34622.400000000001</v>
      </c>
      <c r="H13" s="92"/>
      <c r="I13" s="111">
        <v>33926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1">
        <v>4486.6000000000004</v>
      </c>
      <c r="H14" s="92"/>
      <c r="I14" s="111">
        <v>2876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1">
        <v>29359</v>
      </c>
      <c r="H15" s="92"/>
      <c r="I15" s="111">
        <v>24894.7</v>
      </c>
    </row>
    <row r="16" spans="1:18">
      <c r="A16" s="15" t="s">
        <v>56</v>
      </c>
      <c r="B16" s="15"/>
      <c r="C16" s="15"/>
      <c r="D16" s="15"/>
      <c r="E16" s="49"/>
      <c r="F16" s="12"/>
      <c r="G16" s="111">
        <v>2573.5</v>
      </c>
      <c r="H16" s="92"/>
      <c r="I16" s="111">
        <v>2829.4</v>
      </c>
    </row>
    <row r="17" spans="1:13">
      <c r="A17" s="16"/>
      <c r="B17" s="16"/>
      <c r="C17" s="16"/>
      <c r="D17" s="16"/>
      <c r="E17" s="49"/>
      <c r="F17" s="17"/>
      <c r="G17" s="18">
        <f>SUM(G11:G16)</f>
        <v>73852.800000000003</v>
      </c>
      <c r="H17" s="18"/>
      <c r="I17" s="18">
        <f>SUM(I11:I16)</f>
        <v>66707.399999999994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67</v>
      </c>
      <c r="B20" s="20"/>
      <c r="C20" s="20"/>
      <c r="D20" s="20"/>
      <c r="E20" s="49"/>
      <c r="F20" s="19"/>
      <c r="G20" s="112">
        <v>2996.7</v>
      </c>
      <c r="H20" s="93"/>
      <c r="I20" s="113">
        <v>2981.1</v>
      </c>
    </row>
    <row r="21" spans="1:13">
      <c r="A21" s="15"/>
      <c r="B21" s="15"/>
      <c r="C21" s="15"/>
      <c r="D21" s="15"/>
      <c r="E21" s="49"/>
      <c r="F21" s="19"/>
      <c r="G21" s="21">
        <f>SUM(G19:G20)</f>
        <v>2996.7</v>
      </c>
      <c r="H21" s="21"/>
      <c r="I21" s="21">
        <f>SUM(I19:I20)</f>
        <v>2981.1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13">
        <v>3694</v>
      </c>
      <c r="H24" s="94"/>
      <c r="I24" s="113">
        <v>4009.8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80543.5</v>
      </c>
      <c r="H25" s="22"/>
      <c r="I25" s="22">
        <f>I17+I21+I24</f>
        <v>73698.3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14">
        <v>1767.1</v>
      </c>
      <c r="H29" s="95"/>
      <c r="I29" s="114">
        <v>1672.3465799999999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5">
        <v>454.4</v>
      </c>
      <c r="H30" s="96"/>
      <c r="I30" s="122">
        <v>422.37828999999999</v>
      </c>
    </row>
    <row r="31" spans="1:13">
      <c r="A31" s="15" t="s">
        <v>58</v>
      </c>
      <c r="B31" s="15"/>
      <c r="C31" s="15"/>
      <c r="D31" s="15"/>
      <c r="E31" s="51"/>
      <c r="F31" s="58"/>
      <c r="G31" s="115">
        <v>10243.299999999999</v>
      </c>
      <c r="H31" s="96"/>
      <c r="I31" s="122">
        <v>6940.0362100000002</v>
      </c>
    </row>
    <row r="32" spans="1:13">
      <c r="A32" s="15" t="s">
        <v>6</v>
      </c>
      <c r="B32" s="15"/>
      <c r="C32" s="15"/>
      <c r="D32" s="15"/>
      <c r="E32" s="51"/>
      <c r="F32" s="58"/>
      <c r="G32" s="117">
        <v>3748</v>
      </c>
      <c r="H32" s="96"/>
      <c r="I32" s="123">
        <v>3713.2782900000002</v>
      </c>
    </row>
    <row r="33" spans="1:14">
      <c r="A33" s="15"/>
      <c r="B33" s="15"/>
      <c r="C33" s="15"/>
      <c r="D33" s="15"/>
      <c r="E33" s="51"/>
      <c r="F33" s="58"/>
      <c r="G33" s="102">
        <f>SUM(G29:G32)</f>
        <v>16212.8</v>
      </c>
      <c r="H33" s="25"/>
      <c r="I33" s="102">
        <f>SUM(I29:I32)</f>
        <v>12748.03937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16">
        <v>6452.7</v>
      </c>
      <c r="H35" s="97"/>
      <c r="I35" s="122">
        <v>5785.2736400000003</v>
      </c>
    </row>
    <row r="36" spans="1:14">
      <c r="A36" s="15" t="s">
        <v>8</v>
      </c>
      <c r="B36" s="15"/>
      <c r="C36" s="15"/>
      <c r="D36" s="15"/>
      <c r="E36" s="51"/>
      <c r="F36" s="58"/>
      <c r="G36" s="116">
        <v>365.3</v>
      </c>
      <c r="H36" s="97"/>
      <c r="I36" s="122">
        <v>315.08582000000001</v>
      </c>
    </row>
    <row r="37" spans="1:14">
      <c r="A37" s="15" t="s">
        <v>9</v>
      </c>
      <c r="B37" s="15"/>
      <c r="C37" s="15"/>
      <c r="D37" s="15"/>
      <c r="E37" s="51"/>
      <c r="F37" s="58"/>
      <c r="G37" s="117">
        <v>1473.6</v>
      </c>
      <c r="H37" s="98"/>
      <c r="I37" s="123">
        <v>1789.37673</v>
      </c>
    </row>
    <row r="38" spans="1:14">
      <c r="A38" s="15"/>
      <c r="B38" s="15"/>
      <c r="C38" s="15"/>
      <c r="D38" s="15"/>
      <c r="E38" s="51"/>
      <c r="F38" s="58"/>
      <c r="G38" s="25">
        <f>SUM(G35:G37)</f>
        <v>8291.6</v>
      </c>
      <c r="H38" s="25"/>
      <c r="I38" s="25">
        <f>SUM(I35:I37)</f>
        <v>7889.7361900000005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18">
        <v>1093.0999999999999</v>
      </c>
      <c r="H40" s="99"/>
      <c r="I40" s="122">
        <v>1192.7194999999999</v>
      </c>
    </row>
    <row r="41" spans="1:14">
      <c r="A41" s="15" t="s">
        <v>11</v>
      </c>
      <c r="B41" s="15"/>
      <c r="C41" s="15"/>
      <c r="D41" s="15"/>
      <c r="E41" s="51"/>
      <c r="F41" s="58"/>
      <c r="G41" s="119">
        <v>16154</v>
      </c>
      <c r="H41" s="100"/>
      <c r="I41" s="123">
        <v>14245.993979999999</v>
      </c>
    </row>
    <row r="42" spans="1:14">
      <c r="A42" s="15"/>
      <c r="B42" s="15"/>
      <c r="C42" s="15"/>
      <c r="D42" s="15"/>
      <c r="E42" s="51"/>
      <c r="F42" s="58"/>
      <c r="G42" s="25">
        <f>SUM(G40:G41)</f>
        <v>17247.099999999999</v>
      </c>
      <c r="H42" s="25"/>
      <c r="I42" s="25">
        <f>SUM(I40:I41)</f>
        <v>15438.713479999999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20">
        <v>4296.8</v>
      </c>
      <c r="H44" s="80"/>
      <c r="I44" s="122">
        <v>4043.5</v>
      </c>
    </row>
    <row r="45" spans="1:14">
      <c r="A45" s="15" t="s">
        <v>13</v>
      </c>
      <c r="B45" s="15"/>
      <c r="C45" s="15"/>
      <c r="D45" s="15"/>
      <c r="E45" s="51"/>
      <c r="F45" s="58"/>
      <c r="G45" s="121">
        <v>1543.2</v>
      </c>
      <c r="H45" s="81"/>
      <c r="I45" s="123">
        <v>1325.6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5840</v>
      </c>
      <c r="H46" s="25"/>
      <c r="I46" s="28">
        <f>SUM(I44:I45)</f>
        <v>5369.1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47591.5</v>
      </c>
      <c r="H47" s="25"/>
      <c r="I47" s="26">
        <f>I33+I38+I42+I46</f>
        <v>41445.589039999999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1">
        <v>13000</v>
      </c>
      <c r="H49" s="82"/>
      <c r="I49" s="101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23">
        <v>19952</v>
      </c>
      <c r="H50" s="122"/>
      <c r="I50" s="123">
        <v>19252.728770000002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32952</v>
      </c>
      <c r="H51" s="25" t="s">
        <v>0</v>
      </c>
      <c r="I51" s="25">
        <f>SUM(I49:I50)</f>
        <v>32252.728770000002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80543.5</v>
      </c>
      <c r="H52" s="25"/>
      <c r="I52" s="22">
        <f>I47+I51</f>
        <v>73698.317810000008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72</v>
      </c>
      <c r="E54" s="39"/>
      <c r="G54" s="48" t="s">
        <v>65</v>
      </c>
      <c r="H54" s="66"/>
      <c r="I54" s="48"/>
    </row>
    <row r="55" spans="1:9" ht="15" customHeight="1">
      <c r="A55" s="68" t="s">
        <v>60</v>
      </c>
      <c r="B55" s="68" t="s">
        <v>73</v>
      </c>
      <c r="C55" s="57"/>
      <c r="D55" s="57"/>
      <c r="E55" s="46"/>
      <c r="F55" s="57"/>
      <c r="G55" s="59" t="s">
        <v>66</v>
      </c>
      <c r="H55" s="58"/>
      <c r="I55" s="59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1.7810000004828908E-2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abSelected="1" topLeftCell="A45" zoomScale="130" zoomScaleNormal="130" workbookViewId="0">
      <selection activeCell="B53" sqref="B53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70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69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03">
        <v>15998.4</v>
      </c>
      <c r="H14" s="83"/>
      <c r="I14" s="103">
        <v>12227.716189999999</v>
      </c>
    </row>
    <row r="15" spans="1:10">
      <c r="A15" s="35" t="s">
        <v>36</v>
      </c>
      <c r="D15" s="53"/>
      <c r="E15" s="54"/>
      <c r="G15" s="104">
        <v>4979.3</v>
      </c>
      <c r="H15" s="84"/>
      <c r="I15" s="104">
        <v>4458.94859</v>
      </c>
    </row>
    <row r="16" spans="1:10" ht="16.5" customHeight="1">
      <c r="A16" s="36" t="s">
        <v>61</v>
      </c>
      <c r="D16" s="53"/>
      <c r="E16" s="54"/>
      <c r="G16" s="104">
        <v>1467.2</v>
      </c>
      <c r="H16" s="84"/>
      <c r="I16" s="104">
        <v>2458.88877</v>
      </c>
    </row>
    <row r="17" spans="1:9">
      <c r="A17" s="35" t="s">
        <v>37</v>
      </c>
      <c r="D17" s="53"/>
      <c r="E17" s="54"/>
      <c r="G17" s="104">
        <v>1234.5</v>
      </c>
      <c r="H17" s="84"/>
      <c r="I17" s="104">
        <v>831.27183000000002</v>
      </c>
    </row>
    <row r="18" spans="1:9">
      <c r="A18" s="35" t="s">
        <v>38</v>
      </c>
      <c r="D18" s="53"/>
      <c r="E18" s="54"/>
      <c r="G18" s="105">
        <v>548</v>
      </c>
      <c r="H18" s="85"/>
      <c r="I18" s="110">
        <v>521.37139000000002</v>
      </c>
    </row>
    <row r="19" spans="1:9">
      <c r="A19" s="32"/>
      <c r="D19" s="53"/>
      <c r="E19" s="54"/>
      <c r="G19" s="69">
        <f>SUM(G14:G18)</f>
        <v>24227.4</v>
      </c>
      <c r="H19" s="69"/>
      <c r="I19" s="69">
        <f>SUM(I14:I18)</f>
        <v>20498.196770000002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106">
        <v>5426.6</v>
      </c>
      <c r="H21" s="86"/>
      <c r="I21" s="106">
        <v>6582.8489600000003</v>
      </c>
    </row>
    <row r="22" spans="1:9">
      <c r="A22" s="35" t="s">
        <v>40</v>
      </c>
      <c r="D22" s="53"/>
      <c r="E22" s="54"/>
      <c r="G22" s="106">
        <v>8912.7000000000007</v>
      </c>
      <c r="H22" s="86"/>
      <c r="I22" s="106">
        <v>6845.6620000000003</v>
      </c>
    </row>
    <row r="23" spans="1:9">
      <c r="A23" s="35" t="s">
        <v>41</v>
      </c>
      <c r="D23" s="53"/>
      <c r="E23" s="54"/>
      <c r="G23" s="106">
        <v>4936.1000000000004</v>
      </c>
      <c r="H23" s="86"/>
      <c r="I23" s="106">
        <v>3371.3987400000001</v>
      </c>
    </row>
    <row r="24" spans="1:9">
      <c r="A24" s="35" t="s">
        <v>54</v>
      </c>
      <c r="D24" s="53"/>
      <c r="E24" s="54"/>
      <c r="G24" s="107">
        <v>2368.8000000000002</v>
      </c>
      <c r="H24" s="87"/>
      <c r="I24" s="107">
        <v>2327.11535</v>
      </c>
    </row>
    <row r="25" spans="1:9" ht="21" customHeight="1">
      <c r="A25" s="33"/>
      <c r="D25" s="53"/>
      <c r="E25" s="54"/>
      <c r="G25" s="71">
        <f>SUM(G21:G24)</f>
        <v>21644.2</v>
      </c>
      <c r="H25" s="72"/>
      <c r="I25" s="71">
        <f>SUM(I21:I24)</f>
        <v>19127.02505</v>
      </c>
    </row>
    <row r="26" spans="1:9" ht="13.5" customHeight="1">
      <c r="A26" s="33" t="s">
        <v>62</v>
      </c>
      <c r="D26" s="53"/>
      <c r="E26" s="54"/>
      <c r="G26" s="91">
        <v>0</v>
      </c>
      <c r="H26" s="88"/>
      <c r="I26" s="107">
        <v>0</v>
      </c>
    </row>
    <row r="27" spans="1:9" ht="21" customHeight="1">
      <c r="A27" s="31" t="s">
        <v>42</v>
      </c>
      <c r="D27" s="53"/>
      <c r="E27" s="54"/>
      <c r="G27" s="73">
        <v>2583.1</v>
      </c>
      <c r="H27" s="69"/>
      <c r="I27" s="73">
        <f>+I19-I25-I26</f>
        <v>1371.1717200000021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108">
        <v>65.900000000000006</v>
      </c>
      <c r="H30" s="89"/>
      <c r="I30" s="108">
        <v>62.384549999999997</v>
      </c>
    </row>
    <row r="31" spans="1:9">
      <c r="A31" s="35" t="s">
        <v>46</v>
      </c>
      <c r="D31" s="53"/>
      <c r="E31" s="54"/>
      <c r="G31" s="109">
        <v>845.6</v>
      </c>
      <c r="H31" s="75"/>
      <c r="I31" s="109">
        <v>745.35933999999997</v>
      </c>
    </row>
    <row r="32" spans="1:9" ht="18.75" customHeight="1">
      <c r="A32" s="34"/>
      <c r="D32" s="53"/>
      <c r="E32" s="54"/>
      <c r="G32" s="76">
        <f>SUM(G30:G31)</f>
        <v>911.5</v>
      </c>
      <c r="H32" s="74"/>
      <c r="I32" s="76">
        <f>SUM(I30:I31)</f>
        <v>807.74388999999996</v>
      </c>
    </row>
    <row r="33" spans="1:10">
      <c r="A33" s="34"/>
      <c r="D33" s="53"/>
      <c r="E33" s="54"/>
      <c r="G33" s="77"/>
      <c r="H33" s="74"/>
      <c r="I33" s="77"/>
    </row>
    <row r="34" spans="1:10">
      <c r="A34" s="31" t="s">
        <v>45</v>
      </c>
      <c r="D34" s="53"/>
      <c r="E34" s="54"/>
      <c r="G34" s="74">
        <f>+G27-G32</f>
        <v>1671.6</v>
      </c>
      <c r="H34" s="74"/>
      <c r="I34" s="74">
        <f>+I27-I32</f>
        <v>563.42783000000213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110">
        <v>80.900000000000006</v>
      </c>
      <c r="H36" s="90"/>
      <c r="I36" s="110">
        <v>212.01471000000001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1752.5</v>
      </c>
      <c r="H38" s="69"/>
      <c r="I38" s="69">
        <f>SUM(I34:I36)</f>
        <v>775.44254000000217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4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1752.5</v>
      </c>
      <c r="H42" s="74"/>
      <c r="I42" s="78">
        <f>SUM(I38:I41)</f>
        <v>775.44254000000217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74</v>
      </c>
      <c r="G46" s="48" t="s">
        <v>65</v>
      </c>
      <c r="I46" s="48"/>
    </row>
    <row r="47" spans="1:10" ht="15" customHeight="1">
      <c r="A47" s="68" t="s">
        <v>60</v>
      </c>
      <c r="B47" s="68" t="s">
        <v>73</v>
      </c>
      <c r="C47" s="57"/>
      <c r="D47" s="57"/>
      <c r="E47" s="46"/>
      <c r="F47" s="57"/>
      <c r="G47" s="59" t="s">
        <v>66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2022-03-07T15:20:22Z</cp:lastPrinted>
  <dcterms:created xsi:type="dcterms:W3CDTF">2011-01-17T20:49:33Z</dcterms:created>
  <dcterms:modified xsi:type="dcterms:W3CDTF">2022-03-07T15:20:26Z</dcterms:modified>
</cp:coreProperties>
</file>