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FINCRA\"/>
    </mc:Choice>
  </mc:AlternateContent>
  <xr:revisionPtr revIDLastSave="0" documentId="13_ncr:1_{6B80168A-4B1D-466A-A623-F0DFB6CBEEA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E14" i="8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35" i="8" s="1"/>
  <c r="E21" i="9"/>
  <c r="E31" i="8" l="1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F37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<sst xmlns="http://schemas.openxmlformats.org/spreadsheetml/2006/main" count="271" uniqueCount="216">
  <si>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</si>
  <si>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</si>
  <si>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</si>
  <si>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</si>
  <si>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</si>
  <si>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</si>
  <si>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</si>
  <si>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</si>
  <si>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</si>
  <si>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</si>
  <si>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</si>
  <si>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</si>
  <si>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</si>
  <si>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</si>
  <si>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</si>
  <si>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</si>
  <si>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</si>
  <si>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</si>
  <si>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</si>
  <si>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</si>
  <si>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</si>
  <si>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</si>
  <si>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</si>
  <si>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</si>
  <si>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</si>
  <si>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</si>
  <si>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</si>
  <si>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</si>
  <si>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</si>
  <si>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</si>
  <si>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</si>
  <si>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</si>
  <si>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</si>
  <si>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</si>
  <si>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</si>
  <si>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</si>
  <si>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</si>
  <si>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</si>
  <si>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</si>
  <si>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</si>
  <si>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</si>
  <si>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</si>
  <si>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</si>
  <si>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</si>
  <si>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</si>
  <si>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</si>
  <si>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</si>
  <si>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</si>
  <si>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</si>
  <si>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</si>
  <si>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</si>
  <si>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</si>
  <si>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</si>
  <si>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</si>
  <si>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</si>
  <si>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</si>
  <si>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</si>
  <si>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</si>
  <si>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</si>
  <si>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</si>
  <si>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</si>
  <si>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</si>
  <si>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</si>
  <si>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</si>
  <si>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</si>
  <si>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</si>
  <si>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</si>
  <si>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</si>
  <si>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</si>
  <si>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</si>
  <si>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</si>
  <si>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</si>
  <si>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</si>
  <si>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</si>
  <si>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</si>
  <si>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</si>
  <si>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</si>
  <si>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</si>
  <si>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</si>
  <si>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</si>
  <si>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</si>
  <si>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</si>
  <si>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</si>
  <si>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</si>
  <si>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</si>
  <si>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</si>
  <si>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</si>
  <si>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</si>
  <si>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</si>
  <si>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</si>
  <si>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</si>
  <si>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</si>
  <si>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</si>
  <si>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</si>
  <si>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</si>
  <si>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</si>
  <si>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</si>
  <si>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</si>
  <si>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</si>
  <si>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</si>
  <si>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</si>
  <si>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</si>
  <si>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</si>
  <si>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</si>
  <si>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</si>
  <si>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</si>
  <si>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</si>
  <si>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</si>
  <si>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</si>
  <si>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</si>
  <si>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</si>
  <si>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</si>
  <si>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</si>
  <si>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</si>
  <si>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</si>
  <si>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</si>
  <si>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</si>
  <si>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</si>
  <si>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</si>
  <si>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</si>
  <si>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</si>
  <si>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</si>
  <si>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</si>
  <si>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</si>
  <si>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</si>
  <si>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</si>
  <si>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</si>
  <si>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</si>
  <si>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</si>
  <si>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</si>
  <si>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</si>
  <si>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</si>
  <si>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</si>
  <si>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</si>
  <si>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</si>
  <si>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</si>
  <si>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</si>
  <si>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</si>
  <si>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</si>
  <si>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</si>
  <si>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</si>
  <si>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</si>
  <si>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</si>
  <si>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</si>
  <si>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</si>
  <si>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</si>
  <si>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</si>
  <si>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</si>
  <si>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</si>
  <si>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</si>
  <si>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</si>
  <si>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</si>
  <si>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</si>
  <si>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</si>
  <si>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</si>
  <si>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</si>
  <si>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</si>
  <si>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</si>
  <si>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</si>
  <si>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</si>
  <si>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</si>
  <si>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</si>
  <si>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</si>
  <si>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</si>
  <si>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</si>
  <si>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</si>
  <si>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</si>
  <si>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</si>
  <si>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</si>
  <si>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</si>
  <si>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</si>
  <si>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</si>
  <si>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</si>
  <si>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</si>
  <si>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</si>
  <si>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</si>
  <si>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</si>
  <si>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</si>
  <si>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</si>
  <si>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</si>
  <si>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</si>
  <si>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</si>
  <si>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</si>
  <si>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</si>
  <si>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</si>
  <si>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</si>
  <si>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</si>
  <si>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</si>
  <si>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</si>
  <si>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</si>
  <si>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</si>
  <si>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</si>
  <si>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</si>
  <si>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</si>
  <si>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</si>
  <si>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</si>
  <si>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</si>
  <si>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</si>
  <si>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</si>
  <si>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</si>
  <si>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</si>
  <si>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</si>
  <si>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</si>
  <si>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</si>
  <si>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</si>
  <si>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</si>
  <si>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</si>
  <si>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</si>
  <si>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</si>
  <si>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</si>
  <si>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</si>
  <si>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</si>
  <si>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</si>
  <si>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</si>
  <si>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Otras cuentas de Patrimonio</t>
  </si>
  <si>
    <t>Para el periodo terminado al 31 de enero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</si>
</sst>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68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tabSelected="1" topLeftCell="A16" zoomScaleNormal="100" workbookViewId="0">
      <selection activeCell="E12" sqref="E12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8" t="s">
        <v>205</v>
      </c>
      <c r="C3" s="158"/>
      <c r="D3" s="158"/>
    </row>
    <row r="4" spans="2:5" x14ac:dyDescent="0.2">
      <c r="B4" s="158" t="s">
        <v>0</v>
      </c>
      <c r="C4" s="158"/>
      <c r="D4" s="158"/>
    </row>
    <row r="5" spans="2:5" ht="14.25" customHeight="1" x14ac:dyDescent="0.2">
      <c r="B5" s="159" t="s">
        <v>49</v>
      </c>
      <c r="C5" s="159"/>
      <c r="D5" s="159"/>
    </row>
    <row r="6" spans="2:5" ht="14.25" customHeight="1" x14ac:dyDescent="0.2">
      <c r="B6" s="159" t="s">
        <v>50</v>
      </c>
      <c r="C6" s="159"/>
      <c r="D6" s="159"/>
    </row>
    <row r="7" spans="2:5" x14ac:dyDescent="0.2">
      <c r="B7" s="157" t="s">
        <v>1</v>
      </c>
      <c r="C7" s="157"/>
      <c r="D7" s="157"/>
    </row>
    <row r="8" spans="2:5" x14ac:dyDescent="0.2">
      <c r="B8" s="158" t="s">
        <v>45</v>
      </c>
      <c r="C8" s="158"/>
      <c r="D8" s="158"/>
    </row>
    <row r="9" spans="2:5" ht="17.25" customHeight="1" x14ac:dyDescent="0.2">
      <c r="B9" s="157" t="s">
        <v>215</v>
      </c>
      <c r="C9" s="157"/>
      <c r="D9" s="157"/>
    </row>
    <row r="10" spans="2:5" ht="17.25" customHeight="1" thickBot="1" x14ac:dyDescent="0.25">
      <c r="B10" s="161" t="s">
        <v>2</v>
      </c>
      <c r="C10" s="161"/>
      <c r="D10" s="161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44592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192609870.66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6139882.2300000004</v>
      </c>
      <c r="E15" s="35"/>
    </row>
    <row r="16" spans="2:5" ht="14.25" customHeight="1" x14ac:dyDescent="0.2">
      <c r="B16" s="141" t="s">
        <v>206</v>
      </c>
      <c r="C16" s="142"/>
      <c r="D16" s="143">
        <v>186095308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13700.1</v>
      </c>
      <c r="E17" s="28"/>
    </row>
    <row r="18" spans="2:10" ht="13.5" customHeight="1" x14ac:dyDescent="0.2">
      <c r="B18" s="141" t="s">
        <v>6</v>
      </c>
      <c r="C18" s="142"/>
      <c r="D18" s="143">
        <v>360980.33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192609870.66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25860702.949999999</v>
      </c>
      <c r="E22" s="28"/>
    </row>
    <row r="23" spans="2:10" x14ac:dyDescent="0.2">
      <c r="B23" s="134" t="s">
        <v>24</v>
      </c>
      <c r="C23" s="144">
        <v>13</v>
      </c>
      <c r="D23" s="145">
        <v>20049862.93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5810840.0199999996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25860702.949999999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165775000</v>
      </c>
      <c r="E32" s="28"/>
      <c r="F32" s="43"/>
    </row>
    <row r="33" spans="2:10" x14ac:dyDescent="0.2">
      <c r="B33" s="134" t="s">
        <v>214</v>
      </c>
      <c r="C33" s="144"/>
      <c r="D33" s="145">
        <v>0</v>
      </c>
      <c r="E33" s="28"/>
      <c r="F33" s="43"/>
    </row>
    <row r="34" spans="2:10" x14ac:dyDescent="0.2">
      <c r="B34" s="134" t="s">
        <v>192</v>
      </c>
      <c r="C34" s="144"/>
      <c r="D34" s="145">
        <f>'Estado de Resultados acumulado'!E30</f>
        <v>974167.71</v>
      </c>
      <c r="E34" s="28"/>
    </row>
    <row r="35" spans="2:10" x14ac:dyDescent="0.2">
      <c r="B35" s="136" t="s">
        <v>55</v>
      </c>
      <c r="C35" s="139"/>
      <c r="D35" s="151">
        <f>SUM(D32:D34)</f>
        <v>166749167.71000001</v>
      </c>
      <c r="E35" s="28"/>
      <c r="H35" s="43"/>
      <c r="I35" s="43"/>
      <c r="J35" s="43"/>
    </row>
    <row r="36" spans="2:10" ht="8.25" customHeight="1" x14ac:dyDescent="0.2">
      <c r="B36" s="136"/>
      <c r="C36" s="139"/>
      <c r="D36" s="149"/>
      <c r="E36" s="28"/>
    </row>
    <row r="37" spans="2:10" ht="13.5" thickBot="1" x14ac:dyDescent="0.25">
      <c r="B37" s="136" t="s">
        <v>56</v>
      </c>
      <c r="C37" s="139"/>
      <c r="D37" s="152">
        <f>+D29+D35</f>
        <v>192609870.66</v>
      </c>
      <c r="E37" s="35"/>
      <c r="F37" s="126">
        <f>D19-D37</f>
        <v>0</v>
      </c>
      <c r="J37" s="43"/>
    </row>
    <row r="38" spans="2:10" ht="6" customHeight="1" thickTop="1" x14ac:dyDescent="0.2">
      <c r="B38" s="134"/>
      <c r="C38" s="139"/>
      <c r="D38" s="149"/>
      <c r="E38" s="35"/>
    </row>
    <row r="39" spans="2:10" x14ac:dyDescent="0.2">
      <c r="B39" s="136" t="s">
        <v>26</v>
      </c>
      <c r="C39" s="139"/>
      <c r="D39" s="153">
        <v>4695</v>
      </c>
      <c r="E39" s="35"/>
    </row>
    <row r="40" spans="2:10" x14ac:dyDescent="0.2">
      <c r="B40" s="136" t="s">
        <v>27</v>
      </c>
      <c r="C40" s="139"/>
      <c r="D40" s="153">
        <v>25679.65</v>
      </c>
      <c r="E40" s="35"/>
    </row>
    <row r="41" spans="2:10" ht="13.5" thickBot="1" x14ac:dyDescent="0.25">
      <c r="B41" s="36"/>
      <c r="C41" s="37"/>
      <c r="D41" s="100"/>
      <c r="E41" s="28"/>
      <c r="F41" s="126"/>
    </row>
    <row r="42" spans="2:10" x14ac:dyDescent="0.2">
      <c r="B42" s="29"/>
      <c r="C42" s="34"/>
      <c r="D42" s="101"/>
      <c r="E42" s="28"/>
    </row>
    <row r="43" spans="2:10" x14ac:dyDescent="0.2">
      <c r="B43" s="1"/>
    </row>
    <row r="48" spans="2:10" x14ac:dyDescent="0.2">
      <c r="C48" s="13"/>
      <c r="D48" s="102"/>
      <c r="E48" s="14"/>
    </row>
    <row r="49" spans="2:5" ht="12.75" customHeight="1" x14ac:dyDescent="0.2">
      <c r="B49" s="38" t="s">
        <v>208</v>
      </c>
      <c r="C49" s="160" t="s">
        <v>30</v>
      </c>
      <c r="D49" s="160"/>
      <c r="E49" s="16"/>
    </row>
    <row r="50" spans="2:5" x14ac:dyDescent="0.2">
      <c r="B50" s="38" t="s">
        <v>182</v>
      </c>
      <c r="C50" s="160" t="s">
        <v>57</v>
      </c>
      <c r="D50" s="160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x14ac:dyDescent="0.2">
      <c r="B55" s="19"/>
      <c r="C55" s="20"/>
      <c r="D55" s="103"/>
      <c r="E55" s="18"/>
    </row>
    <row r="56" spans="2:5" ht="15" customHeight="1" x14ac:dyDescent="0.2">
      <c r="B56" s="38" t="s">
        <v>207</v>
      </c>
      <c r="C56" s="160" t="s">
        <v>43</v>
      </c>
      <c r="D56" s="160"/>
      <c r="E56" s="22"/>
    </row>
    <row r="57" spans="2:5" ht="15" customHeight="1" x14ac:dyDescent="0.2">
      <c r="B57" s="38" t="s">
        <v>209</v>
      </c>
      <c r="C57" s="160" t="s">
        <v>44</v>
      </c>
      <c r="D57" s="160"/>
      <c r="E57" s="22"/>
    </row>
  </sheetData>
  <mergeCells count="12">
    <mergeCell ref="C57:D57"/>
    <mergeCell ref="B10:D10"/>
    <mergeCell ref="C49:D49"/>
    <mergeCell ref="C50:D50"/>
    <mergeCell ref="C56:D56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7" zoomScale="87" zoomScaleNormal="87" workbookViewId="0">
      <selection activeCell="H18" sqref="H18"/>
    </sheetView>
  </sheetViews>
  <sheetFormatPr baseColWidth="10" defaultColWidth="11.42578125" defaultRowHeight="12.75" x14ac:dyDescent="0.2"/>
  <cols>
    <col min="1" max="1" width="4.140625" style="27" customWidth="1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6" width="11.42578125" style="27"/>
    <col min="7" max="7" width="12.5703125" style="27" bestFit="1" customWidth="1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8" t="s">
        <v>205</v>
      </c>
      <c r="C3" s="158"/>
      <c r="D3" s="158"/>
      <c r="E3" s="158"/>
    </row>
    <row r="4" spans="2:5" x14ac:dyDescent="0.2">
      <c r="B4" s="158" t="s">
        <v>0</v>
      </c>
      <c r="C4" s="158"/>
      <c r="D4" s="158"/>
      <c r="E4" s="158"/>
    </row>
    <row r="5" spans="2:5" x14ac:dyDescent="0.2">
      <c r="B5" s="159" t="s">
        <v>49</v>
      </c>
      <c r="C5" s="159"/>
      <c r="D5" s="159"/>
      <c r="E5" s="159"/>
    </row>
    <row r="6" spans="2:5" x14ac:dyDescent="0.2">
      <c r="B6" s="159" t="s">
        <v>50</v>
      </c>
      <c r="C6" s="159"/>
      <c r="D6" s="159"/>
      <c r="E6" s="159"/>
    </row>
    <row r="7" spans="2:5" x14ac:dyDescent="0.2">
      <c r="B7" s="157" t="s">
        <v>1</v>
      </c>
      <c r="C7" s="157"/>
      <c r="D7" s="157"/>
      <c r="E7" s="157"/>
    </row>
    <row r="8" spans="2:5" x14ac:dyDescent="0.2">
      <c r="B8" s="158" t="s">
        <v>58</v>
      </c>
      <c r="C8" s="158"/>
      <c r="D8" s="158"/>
      <c r="E8" s="158"/>
    </row>
    <row r="9" spans="2:5" x14ac:dyDescent="0.2">
      <c r="B9" s="157" t="s">
        <v>215</v>
      </c>
      <c r="C9" s="157"/>
      <c r="D9" s="157"/>
      <c r="E9" s="157"/>
    </row>
    <row r="10" spans="2:5" ht="13.5" thickBot="1" x14ac:dyDescent="0.25">
      <c r="B10" s="161" t="s">
        <v>2</v>
      </c>
      <c r="C10" s="161"/>
      <c r="D10" s="161"/>
      <c r="E10" s="161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44592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E15</f>
        <v>1421060.84</v>
      </c>
    </row>
    <row r="15" spans="2:5" x14ac:dyDescent="0.2">
      <c r="B15" s="43" t="s">
        <v>12</v>
      </c>
      <c r="C15" s="45" t="s">
        <v>64</v>
      </c>
      <c r="D15" s="105"/>
      <c r="E15" s="80">
        <v>1421060.84</v>
      </c>
    </row>
    <row r="16" spans="2:5" x14ac:dyDescent="0.2">
      <c r="B16" s="43"/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327584.67000000004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3253.95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281265.90000000002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v>43064.82</v>
      </c>
      <c r="G21" s="126"/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1093476.17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118904.11</v>
      </c>
      <c r="G24" s="126"/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1">
        <v>404.35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974167.71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197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974167.71</v>
      </c>
      <c r="G30" s="51"/>
    </row>
    <row r="31" spans="2:10" ht="23.25" thickTop="1" x14ac:dyDescent="0.2">
      <c r="B31" s="97" t="s">
        <v>191</v>
      </c>
      <c r="C31" s="95"/>
      <c r="D31" s="107"/>
      <c r="E31" s="107">
        <f>E35</f>
        <v>207.49046006389776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4">
        <f>E30/E36</f>
        <v>207.49046006389776</v>
      </c>
    </row>
    <row r="36" spans="2:13" x14ac:dyDescent="0.2">
      <c r="B36" s="29" t="s">
        <v>67</v>
      </c>
      <c r="C36" s="29"/>
      <c r="E36" s="94">
        <v>4695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60" t="s">
        <v>30</v>
      </c>
      <c r="D44" s="160"/>
      <c r="E44" s="160"/>
      <c r="F44" s="17"/>
      <c r="G44" s="17"/>
      <c r="H44" s="17"/>
    </row>
    <row r="45" spans="2:13" x14ac:dyDescent="0.2">
      <c r="B45" s="38" t="s">
        <v>212</v>
      </c>
      <c r="C45" s="160" t="s">
        <v>57</v>
      </c>
      <c r="D45" s="160"/>
      <c r="E45" s="160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213</v>
      </c>
      <c r="C51" s="160" t="s">
        <v>43</v>
      </c>
      <c r="D51" s="160"/>
      <c r="E51" s="160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60" t="s">
        <v>44</v>
      </c>
      <c r="D52" s="160"/>
      <c r="E52" s="160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3" t="s">
        <v>61</v>
      </c>
      <c r="B3" s="163"/>
      <c r="C3" s="163"/>
      <c r="D3" s="163"/>
      <c r="E3" s="163"/>
      <c r="F3" s="163"/>
      <c r="G3" s="163"/>
    </row>
    <row r="4" spans="1:14" x14ac:dyDescent="0.2">
      <c r="A4" s="158" t="s">
        <v>0</v>
      </c>
      <c r="B4" s="158"/>
      <c r="C4" s="158"/>
      <c r="D4" s="158"/>
      <c r="E4" s="158"/>
      <c r="F4" s="158"/>
      <c r="G4" s="158"/>
    </row>
    <row r="5" spans="1:14" ht="15" customHeight="1" x14ac:dyDescent="0.2">
      <c r="A5" s="159" t="s">
        <v>49</v>
      </c>
      <c r="B5" s="159"/>
      <c r="C5" s="159"/>
      <c r="D5" s="159"/>
      <c r="E5" s="159"/>
      <c r="F5" s="159"/>
      <c r="G5" s="159"/>
    </row>
    <row r="6" spans="1:14" ht="15" customHeight="1" x14ac:dyDescent="0.2">
      <c r="A6" s="159" t="s">
        <v>50</v>
      </c>
      <c r="B6" s="159"/>
      <c r="C6" s="159"/>
      <c r="D6" s="159"/>
      <c r="E6" s="159"/>
      <c r="F6" s="159"/>
      <c r="G6" s="159"/>
    </row>
    <row r="7" spans="1:14" x14ac:dyDescent="0.2">
      <c r="A7" s="157" t="s">
        <v>1</v>
      </c>
      <c r="B7" s="157"/>
      <c r="C7" s="157"/>
      <c r="D7" s="157"/>
      <c r="E7" s="157"/>
      <c r="F7" s="157"/>
      <c r="G7" s="157"/>
    </row>
    <row r="8" spans="1:14" ht="15" x14ac:dyDescent="0.25">
      <c r="A8" s="163" t="s">
        <v>59</v>
      </c>
      <c r="B8" s="163"/>
      <c r="C8" s="163"/>
      <c r="D8" s="163"/>
      <c r="E8" s="163"/>
      <c r="F8" s="163"/>
      <c r="G8" s="163"/>
    </row>
    <row r="9" spans="1:14" x14ac:dyDescent="0.2">
      <c r="A9" s="157" t="s">
        <v>194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ht="15" thickBot="1" x14ac:dyDescent="0.25">
      <c r="A10" s="161" t="s">
        <v>2</v>
      </c>
      <c r="B10" s="161"/>
      <c r="C10" s="161"/>
      <c r="D10" s="161"/>
      <c r="E10" s="161"/>
      <c r="F10" s="161"/>
      <c r="G10" s="161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170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4" t="s">
        <v>185</v>
      </c>
      <c r="D40" s="164"/>
      <c r="E40" s="164"/>
      <c r="F40" s="164"/>
      <c r="G40" s="164"/>
    </row>
    <row r="41" spans="1:15" ht="15" customHeight="1" x14ac:dyDescent="0.2">
      <c r="A41" s="2" t="s">
        <v>183</v>
      </c>
      <c r="C41" s="164" t="s">
        <v>186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4" t="s">
        <v>187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184</v>
      </c>
      <c r="C49" s="164" t="s">
        <v>188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3" t="s">
        <v>61</v>
      </c>
      <c r="B3" s="163"/>
      <c r="C3" s="163"/>
      <c r="D3" s="163"/>
      <c r="E3" s="163"/>
      <c r="F3" s="163"/>
    </row>
    <row r="4" spans="1:12" x14ac:dyDescent="0.2">
      <c r="A4" s="158" t="s">
        <v>0</v>
      </c>
      <c r="B4" s="158"/>
      <c r="C4" s="158"/>
      <c r="D4" s="158"/>
      <c r="E4" s="158"/>
      <c r="F4" s="158"/>
    </row>
    <row r="5" spans="1:12" x14ac:dyDescent="0.2">
      <c r="A5" s="158" t="s">
        <v>49</v>
      </c>
      <c r="B5" s="158"/>
      <c r="C5" s="158"/>
      <c r="D5" s="158"/>
      <c r="E5" s="158"/>
      <c r="F5" s="158"/>
    </row>
    <row r="6" spans="1:12" ht="14.25" customHeight="1" x14ac:dyDescent="0.2">
      <c r="A6" s="158" t="s">
        <v>50</v>
      </c>
      <c r="B6" s="158"/>
      <c r="C6" s="158"/>
      <c r="D6" s="158"/>
      <c r="E6" s="158"/>
      <c r="F6" s="158"/>
      <c r="G6" s="67"/>
      <c r="H6" s="67"/>
      <c r="I6" s="67"/>
    </row>
    <row r="7" spans="1:12" x14ac:dyDescent="0.2">
      <c r="A7" s="157" t="s">
        <v>1</v>
      </c>
      <c r="B7" s="157"/>
      <c r="C7" s="157"/>
      <c r="D7" s="157"/>
      <c r="E7" s="157"/>
      <c r="F7" s="157"/>
    </row>
    <row r="8" spans="1:12" ht="15" x14ac:dyDescent="0.25">
      <c r="A8" s="163" t="s">
        <v>60</v>
      </c>
      <c r="B8" s="163"/>
      <c r="C8" s="163"/>
      <c r="D8" s="163"/>
      <c r="E8" s="163"/>
      <c r="F8" s="163"/>
    </row>
    <row r="9" spans="1:12" ht="17.25" customHeight="1" x14ac:dyDescent="0.2">
      <c r="A9" s="157" t="s">
        <v>203</v>
      </c>
      <c r="B9" s="157"/>
      <c r="C9" s="157"/>
      <c r="D9" s="157"/>
      <c r="E9" s="157"/>
      <c r="F9" s="157"/>
      <c r="G9" s="27"/>
      <c r="H9" s="27"/>
      <c r="I9" s="27"/>
    </row>
    <row r="10" spans="1:12" ht="17.25" customHeight="1" thickBot="1" x14ac:dyDescent="0.25">
      <c r="A10" s="161" t="s">
        <v>2</v>
      </c>
      <c r="B10" s="161"/>
      <c r="C10" s="161"/>
      <c r="D10" s="161"/>
      <c r="E10" s="161"/>
      <c r="F10" s="16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174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175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176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177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178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179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180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189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190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202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195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193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204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4" t="s">
        <v>30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183</v>
      </c>
      <c r="B46" s="164" t="s">
        <v>57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4" t="s">
        <v>43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4" t="s">
        <v>44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2022-03-01T20:55:53Z</cp:lastPrinted>
  <dcterms:created xsi:type="dcterms:W3CDTF">2018-07-04T16:50:20Z</dcterms:created>
  <dcterms:modified xsi:type="dcterms:W3CDTF">2022-03-01T20:56:32Z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