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1\Estados financieros 2021\FINCRA\Diciembre 2021\"/>
    </mc:Choice>
  </mc:AlternateContent>
  <xr:revisionPtr revIDLastSave="0" documentId="13_ncr:1_{370EEE1D-9EC4-4189-823E-B87DC3C494BC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General'!$B$1:$D$57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E18" i="8"/>
  <c r="D19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30" i="8" s="1"/>
  <c r="E21" i="9"/>
  <c r="E31" i="8" l="1"/>
  <c r="E34" i="9"/>
  <c r="E36" i="9" s="1"/>
  <c r="G27" i="3" l="1"/>
  <c r="G26" i="3"/>
  <c r="G25" i="3"/>
  <c r="G24" i="3"/>
  <c r="D35" i="6"/>
  <c r="D26" i="6"/>
  <c r="D22" i="6"/>
  <c r="D14" i="6"/>
  <c r="D29" i="6" l="1"/>
  <c r="D37" i="6" s="1"/>
  <c r="F37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<sst xmlns="http://schemas.openxmlformats.org/spreadsheetml/2006/main" count="271" uniqueCount="217">
  <si>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</si>
  <si>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</si>
  <si>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</si>
  <si>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</si>
  <si>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</si>
  <si>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</si>
  <si>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</si>
  <si>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</si>
  <si>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</si>
  <si>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</si>
  <si>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</si>
  <si>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</si>
  <si>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</si>
  <si>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</si>
  <si>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</si>
  <si>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</si>
  <si>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</si>
  <si>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</si>
  <si>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</si>
  <si>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</si>
  <si>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</si>
  <si>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</si>
  <si>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</si>
  <si>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</si>
  <si>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</si>
  <si>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</si>
  <si>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</si>
  <si>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</si>
  <si>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</si>
  <si>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</si>
  <si>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</si>
  <si>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</si>
  <si>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</si>
  <si>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</si>
  <si>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</si>
  <si>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</si>
  <si>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</si>
  <si>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</si>
  <si>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</si>
  <si>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</si>
  <si>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</si>
  <si>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</si>
  <si>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</si>
  <si>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</si>
  <si>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</si>
  <si>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</si>
  <si>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</si>
  <si>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</si>
  <si>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</si>
  <si>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</si>
  <si>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</si>
  <si>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</si>
  <si>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</si>
  <si>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</si>
  <si>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</si>
  <si>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</si>
  <si>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</si>
  <si>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</si>
  <si>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</si>
  <si>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</si>
  <si>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</si>
  <si>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</si>
  <si>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</si>
  <si>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</si>
  <si>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</si>
  <si>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</si>
  <si>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</si>
  <si>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</si>
  <si>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</si>
  <si>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</si>
  <si>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</si>
  <si>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</si>
  <si>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</si>
  <si>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</si>
  <si>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</si>
  <si>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</si>
  <si>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</si>
  <si>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</si>
  <si>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</si>
  <si>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</si>
  <si>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</si>
  <si>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</si>
  <si>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</si>
  <si>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</si>
  <si>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</si>
  <si>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</si>
  <si>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</si>
  <si>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</si>
  <si>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</si>
  <si>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</si>
  <si>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</si>
  <si>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</si>
  <si>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</si>
  <si>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</si>
  <si>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</si>
  <si>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</si>
  <si>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</si>
  <si>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</si>
  <si>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</si>
  <si>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</si>
  <si>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</si>
  <si>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</si>
  <si>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</si>
  <si>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</si>
  <si>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</si>
  <si>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</si>
  <si>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</si>
  <si>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</si>
  <si>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</si>
  <si>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</si>
  <si>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</si>
  <si>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</si>
  <si>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</si>
  <si>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</si>
  <si>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</si>
  <si>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</si>
  <si>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</si>
  <si>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</si>
  <si>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</si>
  <si>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</si>
  <si>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</si>
  <si>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</si>
  <si>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</si>
  <si>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</si>
  <si>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</si>
  <si>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</si>
  <si>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</si>
  <si>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</si>
  <si>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</si>
  <si>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</si>
  <si>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</si>
  <si>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</si>
  <si>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</si>
  <si>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</si>
  <si>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</si>
  <si>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</si>
  <si>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</si>
  <si>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</si>
  <si>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</si>
  <si>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</si>
  <si>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</si>
  <si>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</si>
  <si>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</si>
  <si>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</si>
  <si>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</si>
  <si>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</si>
  <si>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</si>
  <si>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</si>
  <si>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</si>
  <si>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</si>
  <si>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</si>
  <si>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</si>
  <si>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</si>
  <si>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</si>
  <si>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</si>
  <si>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</si>
  <si>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</si>
  <si>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</si>
  <si>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</si>
  <si>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</si>
  <si>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</si>
  <si>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</si>
  <si>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</si>
  <si>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</si>
  <si>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</si>
  <si>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</si>
  <si>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</si>
  <si>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</si>
  <si>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</si>
  <si>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</si>
  <si>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</si>
  <si>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</si>
  <si>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</si>
  <si>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</si>
  <si>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</si>
  <si>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</si>
  <si>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</si>
  <si>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</si>
  <si>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</si>
  <si>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</si>
  <si>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</si>
  <si>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</si>
  <si>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</si>
  <si>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</si>
  <si>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</si>
  <si>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</si>
  <si>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</si>
  <si>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</si>
  <si>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</si>
  <si>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</si>
  <si>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</si>
  <si>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</si>
  <si>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</si>
  <si>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</si>
  <si>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</si>
  <si>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</si>
  <si>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</si>
  <si>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</si>
  <si>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</si>
  <si>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</si>
  <si>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</si>
  <si>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</si>
  <si>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</si>
  <si>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</si>
  <si>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</si>
  <si>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Fondo de Inversiòn Cerrado de Capital de Riesgo Atlàntida</t>
  </si>
  <si>
    <t>Inversiones Financieras</t>
  </si>
  <si>
    <t>Oswaldo Stevenson Balcaceres Medrano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</si>
  <si>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</si>
  <si>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</si>
  <si>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</si>
  <si>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</si>
  <si>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</si>
  <si>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Oswaldo Stevenson Balcaceres Medrano</t>
  </si>
  <si>
    <t>Otras cuentas de Patrimonio</t>
  </si>
  <si>
    <t>Saldos al 31 de diciembre 2021</t>
  </si>
  <si>
    <t>Para el periodo terminado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</si>
</sst>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6" t="s">
        <v>68</v>
      </c>
      <c r="C1" s="156"/>
      <c r="D1" s="156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69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70</v>
      </c>
      <c r="B5" s="73" t="s">
        <v>71</v>
      </c>
      <c r="C5" s="73" t="s">
        <v>72</v>
      </c>
      <c r="D5" s="73" t="s">
        <v>73</v>
      </c>
      <c r="E5" s="73" t="s">
        <v>74</v>
      </c>
      <c r="F5" s="73" t="s">
        <v>75</v>
      </c>
      <c r="G5" s="70"/>
      <c r="H5" s="73" t="s">
        <v>76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77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78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79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80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81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82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83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84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85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86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87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88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89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90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91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92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93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94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94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95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96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97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98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99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100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101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102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103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104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105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106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106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107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108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109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106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107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110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111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112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113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114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115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116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117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117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118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119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120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121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122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115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116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123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124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124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125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126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127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128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129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130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131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132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133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134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135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136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137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138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139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140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141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142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143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144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145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146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147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148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149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115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116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150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151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152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153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153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154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154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155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156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157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158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159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160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161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162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163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164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165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57"/>
  <sheetViews>
    <sheetView showGridLines="0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0" t="s">
        <v>205</v>
      </c>
      <c r="C3" s="160"/>
      <c r="D3" s="160"/>
    </row>
    <row r="4" spans="2:5" x14ac:dyDescent="0.2">
      <c r="B4" s="160" t="s">
        <v>0</v>
      </c>
      <c r="C4" s="160"/>
      <c r="D4" s="160"/>
    </row>
    <row r="5" spans="2:5" ht="14.25" customHeight="1" x14ac:dyDescent="0.2">
      <c r="B5" s="161" t="s">
        <v>49</v>
      </c>
      <c r="C5" s="161"/>
      <c r="D5" s="161"/>
    </row>
    <row r="6" spans="2:5" ht="14.25" customHeight="1" x14ac:dyDescent="0.2">
      <c r="B6" s="161" t="s">
        <v>50</v>
      </c>
      <c r="C6" s="161"/>
      <c r="D6" s="161"/>
    </row>
    <row r="7" spans="2:5" x14ac:dyDescent="0.2">
      <c r="B7" s="159" t="s">
        <v>1</v>
      </c>
      <c r="C7" s="159"/>
      <c r="D7" s="159"/>
    </row>
    <row r="8" spans="2:5" x14ac:dyDescent="0.2">
      <c r="B8" s="160" t="s">
        <v>45</v>
      </c>
      <c r="C8" s="160"/>
      <c r="D8" s="160"/>
    </row>
    <row r="9" spans="2:5" ht="17.25" customHeight="1" x14ac:dyDescent="0.2">
      <c r="B9" s="159" t="s">
        <v>215</v>
      </c>
      <c r="C9" s="159"/>
      <c r="D9" s="159"/>
    </row>
    <row r="10" spans="2:5" ht="17.25" customHeight="1" thickBot="1" x14ac:dyDescent="0.25">
      <c r="B10" s="158" t="s">
        <v>2</v>
      </c>
      <c r="C10" s="158"/>
      <c r="D10" s="158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4">
        <v>44561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51</v>
      </c>
      <c r="C14" s="139"/>
      <c r="D14" s="140">
        <f>SUM(D15:D18)</f>
        <v>191565362.06999999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6523845.2800000003</v>
      </c>
      <c r="E15" s="35"/>
    </row>
    <row r="16" spans="2:5" ht="14.25" customHeight="1" x14ac:dyDescent="0.2">
      <c r="B16" s="141" t="s">
        <v>206</v>
      </c>
      <c r="C16" s="142"/>
      <c r="D16" s="143">
        <v>184687901.02000001</v>
      </c>
      <c r="E16" s="35"/>
    </row>
    <row r="17" spans="2:10" ht="13.5" customHeight="1" x14ac:dyDescent="0.2">
      <c r="B17" s="141" t="s">
        <v>23</v>
      </c>
      <c r="C17" s="142">
        <v>8</v>
      </c>
      <c r="D17" s="143">
        <v>18605.419999999998</v>
      </c>
      <c r="E17" s="28"/>
    </row>
    <row r="18" spans="2:10" ht="13.5" customHeight="1" x14ac:dyDescent="0.2">
      <c r="B18" s="141" t="s">
        <v>6</v>
      </c>
      <c r="C18" s="142"/>
      <c r="D18" s="143">
        <v>335010.34999999998</v>
      </c>
      <c r="E18" s="28"/>
    </row>
    <row r="19" spans="2:10" ht="13.5" thickBot="1" x14ac:dyDescent="0.25">
      <c r="B19" s="136" t="s">
        <v>52</v>
      </c>
      <c r="C19" s="139"/>
      <c r="D19" s="146">
        <f>SUM(D15:D18)</f>
        <v>191565362.06999999</v>
      </c>
      <c r="E19" s="35"/>
    </row>
    <row r="20" spans="2:10" ht="13.5" thickTop="1" x14ac:dyDescent="0.2">
      <c r="B20" s="134"/>
      <c r="C20" s="144"/>
      <c r="D20" s="145"/>
      <c r="E20" s="28"/>
    </row>
    <row r="21" spans="2:10" x14ac:dyDescent="0.2">
      <c r="B21" s="136" t="s">
        <v>7</v>
      </c>
      <c r="C21" s="137"/>
      <c r="D21" s="138"/>
      <c r="E21" s="28"/>
    </row>
    <row r="22" spans="2:10" x14ac:dyDescent="0.2">
      <c r="B22" s="136" t="s">
        <v>53</v>
      </c>
      <c r="C22" s="139"/>
      <c r="D22" s="147">
        <f>SUM(D23:D24)</f>
        <v>25790362.07</v>
      </c>
      <c r="E22" s="28"/>
    </row>
    <row r="23" spans="2:10" x14ac:dyDescent="0.2">
      <c r="B23" s="134" t="s">
        <v>24</v>
      </c>
      <c r="C23" s="144">
        <v>13</v>
      </c>
      <c r="D23" s="145">
        <v>20049862.93</v>
      </c>
      <c r="E23" s="28"/>
    </row>
    <row r="24" spans="2:10" ht="15" customHeight="1" x14ac:dyDescent="0.2">
      <c r="B24" s="134" t="s">
        <v>8</v>
      </c>
      <c r="C24" s="144">
        <v>11</v>
      </c>
      <c r="D24" s="145">
        <v>5740499.1399999997</v>
      </c>
      <c r="E24" s="93"/>
      <c r="F24" s="79"/>
      <c r="G24" s="79"/>
      <c r="H24" s="79"/>
      <c r="I24" s="79"/>
      <c r="J24" s="79"/>
    </row>
    <row r="25" spans="2:10" ht="15" customHeight="1" x14ac:dyDescent="0.2">
      <c r="B25" s="134"/>
      <c r="C25" s="144"/>
      <c r="D25" s="145"/>
      <c r="E25" s="28"/>
    </row>
    <row r="26" spans="2:10" ht="15" hidden="1" customHeight="1" x14ac:dyDescent="0.2">
      <c r="B26" s="136" t="s">
        <v>25</v>
      </c>
      <c r="C26" s="144"/>
      <c r="D26" s="147">
        <f>SUM(D27:D28)</f>
        <v>0</v>
      </c>
      <c r="E26" s="28"/>
    </row>
    <row r="27" spans="2:10" ht="15" hidden="1" customHeight="1" x14ac:dyDescent="0.2">
      <c r="B27" s="134" t="s">
        <v>62</v>
      </c>
      <c r="C27" s="144">
        <v>13</v>
      </c>
      <c r="D27" s="145"/>
      <c r="E27" s="28"/>
    </row>
    <row r="28" spans="2:10" ht="15" hidden="1" customHeight="1" x14ac:dyDescent="0.2">
      <c r="B28" s="134" t="s">
        <v>63</v>
      </c>
      <c r="C28" s="144"/>
      <c r="D28" s="145"/>
      <c r="E28" s="28"/>
    </row>
    <row r="29" spans="2:10" x14ac:dyDescent="0.2">
      <c r="B29" s="136" t="s">
        <v>54</v>
      </c>
      <c r="C29" s="139"/>
      <c r="D29" s="148">
        <f>+D26+D22</f>
        <v>25790362.07</v>
      </c>
      <c r="E29" s="35"/>
    </row>
    <row r="30" spans="2:10" ht="7.5" customHeight="1" x14ac:dyDescent="0.2">
      <c r="B30" s="136"/>
      <c r="C30" s="139"/>
      <c r="D30" s="149"/>
      <c r="E30" s="35"/>
    </row>
    <row r="31" spans="2:10" x14ac:dyDescent="0.2">
      <c r="B31" s="136" t="s">
        <v>9</v>
      </c>
      <c r="C31" s="144">
        <v>15</v>
      </c>
      <c r="D31" s="145"/>
      <c r="E31" s="28"/>
    </row>
    <row r="32" spans="2:10" x14ac:dyDescent="0.2">
      <c r="B32" s="134" t="s">
        <v>10</v>
      </c>
      <c r="C32" s="144"/>
      <c r="D32" s="150">
        <v>165775000</v>
      </c>
      <c r="E32" s="28"/>
      <c r="F32" s="43"/>
    </row>
    <row r="33" spans="2:10" x14ac:dyDescent="0.2">
      <c r="B33" s="134" t="s">
        <v>214</v>
      </c>
      <c r="C33" s="144"/>
      <c r="D33" s="145">
        <v>0</v>
      </c>
      <c r="E33" s="28"/>
      <c r="F33" s="43"/>
    </row>
    <row r="34" spans="2:10" x14ac:dyDescent="0.2">
      <c r="B34" s="134" t="s">
        <v>192</v>
      </c>
      <c r="C34" s="144"/>
      <c r="D34" s="145">
        <v>0</v>
      </c>
      <c r="E34" s="28"/>
    </row>
    <row r="35" spans="2:10" x14ac:dyDescent="0.2">
      <c r="B35" s="136" t="s">
        <v>55</v>
      </c>
      <c r="C35" s="139"/>
      <c r="D35" s="151">
        <f>SUM(D32:D34)</f>
        <v>165775000</v>
      </c>
      <c r="E35" s="28"/>
      <c r="H35" s="43"/>
      <c r="I35" s="43"/>
      <c r="J35" s="43"/>
    </row>
    <row r="36" spans="2:10" ht="8.25" customHeight="1" x14ac:dyDescent="0.2">
      <c r="B36" s="136"/>
      <c r="C36" s="139"/>
      <c r="D36" s="149"/>
      <c r="E36" s="28"/>
    </row>
    <row r="37" spans="2:10" ht="13.5" thickBot="1" x14ac:dyDescent="0.25">
      <c r="B37" s="136" t="s">
        <v>56</v>
      </c>
      <c r="C37" s="139"/>
      <c r="D37" s="152">
        <f>+D29+D35</f>
        <v>191565362.06999999</v>
      </c>
      <c r="E37" s="35"/>
      <c r="F37" s="126">
        <f>D19-D37</f>
        <v>0</v>
      </c>
      <c r="J37" s="43"/>
    </row>
    <row r="38" spans="2:10" ht="6" customHeight="1" thickTop="1" x14ac:dyDescent="0.2">
      <c r="B38" s="134"/>
      <c r="C38" s="139"/>
      <c r="D38" s="149"/>
      <c r="E38" s="35"/>
    </row>
    <row r="39" spans="2:10" x14ac:dyDescent="0.2">
      <c r="B39" s="136" t="s">
        <v>26</v>
      </c>
      <c r="C39" s="139"/>
      <c r="D39" s="153">
        <v>4695</v>
      </c>
      <c r="E39" s="35"/>
    </row>
    <row r="40" spans="2:10" x14ac:dyDescent="0.2">
      <c r="B40" s="136" t="s">
        <v>27</v>
      </c>
      <c r="C40" s="139"/>
      <c r="D40" s="153">
        <v>25679.65</v>
      </c>
      <c r="E40" s="35"/>
    </row>
    <row r="41" spans="2:10" ht="13.5" thickBot="1" x14ac:dyDescent="0.25">
      <c r="B41" s="36"/>
      <c r="C41" s="37"/>
      <c r="D41" s="100"/>
      <c r="E41" s="28"/>
      <c r="F41" s="126"/>
    </row>
    <row r="42" spans="2:10" x14ac:dyDescent="0.2">
      <c r="B42" s="29"/>
      <c r="C42" s="34"/>
      <c r="D42" s="101"/>
      <c r="E42" s="28"/>
    </row>
    <row r="43" spans="2:10" x14ac:dyDescent="0.2">
      <c r="B43" s="1"/>
    </row>
    <row r="48" spans="2:10" x14ac:dyDescent="0.2">
      <c r="C48" s="13"/>
      <c r="D48" s="102"/>
      <c r="E48" s="14"/>
    </row>
    <row r="49" spans="2:5" ht="12.75" customHeight="1" x14ac:dyDescent="0.2">
      <c r="B49" s="38" t="s">
        <v>208</v>
      </c>
      <c r="C49" s="157" t="s">
        <v>30</v>
      </c>
      <c r="D49" s="157"/>
      <c r="E49" s="16"/>
    </row>
    <row r="50" spans="2:5" x14ac:dyDescent="0.2">
      <c r="B50" s="38" t="s">
        <v>182</v>
      </c>
      <c r="C50" s="157" t="s">
        <v>57</v>
      </c>
      <c r="D50" s="157"/>
      <c r="E50" s="18"/>
    </row>
    <row r="51" spans="2:5" x14ac:dyDescent="0.2">
      <c r="C51" s="20"/>
      <c r="D51" s="103"/>
      <c r="E51" s="18"/>
    </row>
    <row r="52" spans="2:5" x14ac:dyDescent="0.2">
      <c r="C52" s="20"/>
      <c r="D52" s="103"/>
      <c r="E52" s="18"/>
    </row>
    <row r="53" spans="2:5" x14ac:dyDescent="0.2">
      <c r="C53" s="20"/>
      <c r="D53" s="103"/>
      <c r="E53" s="18"/>
    </row>
    <row r="54" spans="2:5" x14ac:dyDescent="0.2">
      <c r="B54" s="19"/>
      <c r="C54" s="20"/>
      <c r="D54" s="103"/>
      <c r="E54" s="18"/>
    </row>
    <row r="55" spans="2:5" x14ac:dyDescent="0.2">
      <c r="B55" s="19"/>
      <c r="C55" s="20"/>
      <c r="D55" s="103"/>
      <c r="E55" s="18"/>
    </row>
    <row r="56" spans="2:5" ht="15" customHeight="1" x14ac:dyDescent="0.2">
      <c r="B56" s="38" t="s">
        <v>207</v>
      </c>
      <c r="C56" s="157" t="s">
        <v>43</v>
      </c>
      <c r="D56" s="157"/>
      <c r="E56" s="22"/>
    </row>
    <row r="57" spans="2:5" ht="15" customHeight="1" x14ac:dyDescent="0.2">
      <c r="B57" s="38" t="s">
        <v>209</v>
      </c>
      <c r="C57" s="157" t="s">
        <v>44</v>
      </c>
      <c r="D57" s="157"/>
      <c r="E57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7:D57"/>
    <mergeCell ref="B10:D10"/>
    <mergeCell ref="C49:D49"/>
    <mergeCell ref="C50:D50"/>
    <mergeCell ref="C56:D5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A4" zoomScale="87" zoomScaleNormal="87" workbookViewId="0">
      <selection activeCell="J11" sqref="J11"/>
    </sheetView>
  </sheetViews>
  <sheetFormatPr baseColWidth="10" defaultColWidth="11.42578125" defaultRowHeight="12.75" x14ac:dyDescent="0.2"/>
  <cols>
    <col min="1" max="1" width="4.140625" style="27" customWidth="1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6" width="11.42578125" style="27"/>
    <col min="7" max="7" width="12.5703125" style="27" bestFit="1" customWidth="1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0" t="s">
        <v>205</v>
      </c>
      <c r="C3" s="160"/>
      <c r="D3" s="160"/>
      <c r="E3" s="160"/>
    </row>
    <row r="4" spans="2:5" x14ac:dyDescent="0.2">
      <c r="B4" s="160" t="s">
        <v>0</v>
      </c>
      <c r="C4" s="160"/>
      <c r="D4" s="160"/>
      <c r="E4" s="160"/>
    </row>
    <row r="5" spans="2:5" x14ac:dyDescent="0.2">
      <c r="B5" s="161" t="s">
        <v>49</v>
      </c>
      <c r="C5" s="161"/>
      <c r="D5" s="161"/>
      <c r="E5" s="161"/>
    </row>
    <row r="6" spans="2:5" x14ac:dyDescent="0.2">
      <c r="B6" s="161" t="s">
        <v>50</v>
      </c>
      <c r="C6" s="161"/>
      <c r="D6" s="161"/>
      <c r="E6" s="161"/>
    </row>
    <row r="7" spans="2:5" x14ac:dyDescent="0.2">
      <c r="B7" s="159" t="s">
        <v>1</v>
      </c>
      <c r="C7" s="159"/>
      <c r="D7" s="159"/>
      <c r="E7" s="159"/>
    </row>
    <row r="8" spans="2:5" x14ac:dyDescent="0.2">
      <c r="B8" s="160" t="s">
        <v>58</v>
      </c>
      <c r="C8" s="160"/>
      <c r="D8" s="160"/>
      <c r="E8" s="160"/>
    </row>
    <row r="9" spans="2:5" x14ac:dyDescent="0.2">
      <c r="B9" s="159" t="s">
        <v>216</v>
      </c>
      <c r="C9" s="159"/>
      <c r="D9" s="159"/>
      <c r="E9" s="159"/>
    </row>
    <row r="10" spans="2:5" ht="13.5" thickBot="1" x14ac:dyDescent="0.25">
      <c r="B10" s="158" t="s">
        <v>2</v>
      </c>
      <c r="C10" s="158"/>
      <c r="D10" s="158"/>
      <c r="E10" s="158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5">
        <v>44561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v>3277829.38</v>
      </c>
    </row>
    <row r="15" spans="2:5" x14ac:dyDescent="0.2">
      <c r="B15" s="43" t="s">
        <v>12</v>
      </c>
      <c r="C15" s="45" t="s">
        <v>64</v>
      </c>
      <c r="D15" s="105"/>
      <c r="E15" s="80">
        <v>3277829.38</v>
      </c>
    </row>
    <row r="16" spans="2:5" x14ac:dyDescent="0.2">
      <c r="B16" s="43"/>
      <c r="C16" s="45">
        <v>17</v>
      </c>
      <c r="D16" s="105"/>
      <c r="E16" s="80"/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685084.1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12993.59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611496.71</v>
      </c>
      <c r="I20" s="49"/>
      <c r="J20" s="49"/>
    </row>
    <row r="21" spans="2:10" ht="18" customHeight="1" x14ac:dyDescent="0.2">
      <c r="B21" s="43" t="s">
        <v>31</v>
      </c>
      <c r="C21" s="48">
        <v>21</v>
      </c>
      <c r="D21" s="106"/>
      <c r="E21" s="128">
        <v>60593.8</v>
      </c>
      <c r="G21" s="126"/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2592745.2799999998</v>
      </c>
      <c r="I23" s="49"/>
      <c r="J23" s="49"/>
    </row>
    <row r="24" spans="2:10" ht="15" customHeight="1" x14ac:dyDescent="0.2">
      <c r="B24" s="43" t="s">
        <v>32</v>
      </c>
      <c r="C24" s="48">
        <v>13</v>
      </c>
      <c r="D24" s="106"/>
      <c r="E24" s="101">
        <v>517808.13</v>
      </c>
      <c r="G24" s="126"/>
      <c r="I24" s="49"/>
      <c r="J24" s="49"/>
    </row>
    <row r="25" spans="2:10" ht="18.75" customHeight="1" x14ac:dyDescent="0.2">
      <c r="B25" s="27" t="s">
        <v>171</v>
      </c>
      <c r="C25" s="30">
        <v>22</v>
      </c>
      <c r="D25" s="34"/>
      <c r="E25" s="101">
        <v>20597.64</v>
      </c>
      <c r="H25" s="50"/>
      <c r="I25" s="49"/>
      <c r="J25" s="49"/>
    </row>
    <row r="26" spans="2:10" x14ac:dyDescent="0.2">
      <c r="B26" s="44" t="s">
        <v>33</v>
      </c>
      <c r="C26" s="44"/>
      <c r="D26" s="86"/>
      <c r="E26" s="85">
        <f>+E23-E24-E25</f>
        <v>2054339.51</v>
      </c>
    </row>
    <row r="27" spans="2:10" ht="22.5" customHeight="1" x14ac:dyDescent="0.2">
      <c r="B27" s="44" t="s">
        <v>34</v>
      </c>
      <c r="C27" s="44"/>
      <c r="D27" s="86"/>
      <c r="E27" s="86"/>
    </row>
    <row r="28" spans="2:10" ht="15.75" customHeight="1" x14ac:dyDescent="0.2">
      <c r="B28" s="43" t="s">
        <v>197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2054339.51</v>
      </c>
      <c r="G30" s="51"/>
    </row>
    <row r="31" spans="2:10" ht="23.25" thickTop="1" x14ac:dyDescent="0.2">
      <c r="B31" s="97" t="s">
        <v>191</v>
      </c>
      <c r="C31" s="95"/>
      <c r="D31" s="107"/>
      <c r="E31" s="107">
        <f>E35</f>
        <v>437.55900106496273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65</v>
      </c>
      <c r="C34" s="29"/>
    </row>
    <row r="35" spans="2:13" x14ac:dyDescent="0.2">
      <c r="B35" s="29" t="s">
        <v>66</v>
      </c>
      <c r="C35" s="49"/>
      <c r="E35" s="94">
        <f>E30/E36</f>
        <v>437.55900106496273</v>
      </c>
    </row>
    <row r="36" spans="2:13" x14ac:dyDescent="0.2">
      <c r="B36" s="29" t="s">
        <v>67</v>
      </c>
      <c r="C36" s="29"/>
      <c r="E36" s="94">
        <v>4695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211</v>
      </c>
      <c r="C44" s="157" t="s">
        <v>30</v>
      </c>
      <c r="D44" s="157"/>
      <c r="E44" s="157"/>
      <c r="F44" s="17"/>
      <c r="G44" s="17"/>
      <c r="H44" s="17"/>
    </row>
    <row r="45" spans="2:13" x14ac:dyDescent="0.2">
      <c r="B45" s="38" t="s">
        <v>212</v>
      </c>
      <c r="C45" s="157" t="s">
        <v>57</v>
      </c>
      <c r="D45" s="157"/>
      <c r="E45" s="157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2"/>
      <c r="J50" s="162"/>
      <c r="K50" s="162"/>
      <c r="L50" s="162"/>
      <c r="M50" s="162"/>
    </row>
    <row r="51" spans="2:13" x14ac:dyDescent="0.2">
      <c r="B51" s="38" t="s">
        <v>213</v>
      </c>
      <c r="C51" s="157" t="s">
        <v>43</v>
      </c>
      <c r="D51" s="157"/>
      <c r="E51" s="157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210</v>
      </c>
      <c r="C52" s="157" t="s">
        <v>44</v>
      </c>
      <c r="D52" s="157"/>
      <c r="E52" s="157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61</v>
      </c>
      <c r="B3" s="164"/>
      <c r="C3" s="164"/>
      <c r="D3" s="164"/>
      <c r="E3" s="164"/>
      <c r="F3" s="164"/>
      <c r="G3" s="164"/>
    </row>
    <row r="4" spans="1:14" x14ac:dyDescent="0.2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2">
      <c r="A5" s="161" t="s">
        <v>49</v>
      </c>
      <c r="B5" s="161"/>
      <c r="C5" s="161"/>
      <c r="D5" s="161"/>
      <c r="E5" s="161"/>
      <c r="F5" s="161"/>
      <c r="G5" s="161"/>
    </row>
    <row r="6" spans="1:14" ht="15" customHeight="1" x14ac:dyDescent="0.2">
      <c r="A6" s="161" t="s">
        <v>50</v>
      </c>
      <c r="B6" s="161"/>
      <c r="C6" s="161"/>
      <c r="D6" s="161"/>
      <c r="E6" s="161"/>
      <c r="F6" s="161"/>
      <c r="G6" s="161"/>
    </row>
    <row r="7" spans="1:14" x14ac:dyDescent="0.2">
      <c r="A7" s="159" t="s">
        <v>1</v>
      </c>
      <c r="B7" s="159"/>
      <c r="C7" s="159"/>
      <c r="D7" s="159"/>
      <c r="E7" s="159"/>
      <c r="F7" s="159"/>
      <c r="G7" s="159"/>
    </row>
    <row r="8" spans="1:14" ht="15" x14ac:dyDescent="0.25">
      <c r="A8" s="164" t="s">
        <v>59</v>
      </c>
      <c r="B8" s="164"/>
      <c r="C8" s="164"/>
      <c r="D8" s="164"/>
      <c r="E8" s="164"/>
      <c r="F8" s="164"/>
      <c r="G8" s="164"/>
    </row>
    <row r="9" spans="1:14" x14ac:dyDescent="0.2">
      <c r="A9" s="159" t="s">
        <v>194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5" thickBot="1" x14ac:dyDescent="0.25">
      <c r="A10" s="158" t="s">
        <v>2</v>
      </c>
      <c r="B10" s="158"/>
      <c r="C10" s="158"/>
      <c r="D10" s="158"/>
      <c r="E10" s="158"/>
      <c r="F10" s="158"/>
      <c r="G10" s="158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199</v>
      </c>
      <c r="E12" s="55" t="s">
        <v>200</v>
      </c>
      <c r="F12" s="54" t="s">
        <v>20</v>
      </c>
      <c r="G12" s="54" t="s">
        <v>21</v>
      </c>
    </row>
    <row r="13" spans="1:14" s="8" customFormat="1" ht="15" x14ac:dyDescent="0.25">
      <c r="A13" s="3" t="s">
        <v>172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35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36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37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38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167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168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169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39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170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166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38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167</v>
      </c>
      <c r="G25" s="58">
        <f t="shared" si="3"/>
        <v>0</v>
      </c>
    </row>
    <row r="26" spans="1:15" ht="15" x14ac:dyDescent="0.25">
      <c r="A26" s="27" t="s">
        <v>168</v>
      </c>
      <c r="G26" s="58">
        <f t="shared" si="3"/>
        <v>0</v>
      </c>
    </row>
    <row r="27" spans="1:15" ht="15" x14ac:dyDescent="0.25">
      <c r="A27" s="27" t="s">
        <v>169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39</v>
      </c>
      <c r="G28" s="58">
        <f t="shared" si="3"/>
        <v>0</v>
      </c>
    </row>
    <row r="29" spans="1:15" ht="15" x14ac:dyDescent="0.25">
      <c r="A29" s="27" t="s">
        <v>198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170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201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46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181</v>
      </c>
      <c r="C40" s="163" t="s">
        <v>185</v>
      </c>
      <c r="D40" s="163"/>
      <c r="E40" s="163"/>
      <c r="F40" s="163"/>
      <c r="G40" s="163"/>
    </row>
    <row r="41" spans="1:15" ht="15" customHeight="1" x14ac:dyDescent="0.2">
      <c r="A41" s="2" t="s">
        <v>183</v>
      </c>
      <c r="C41" s="163" t="s">
        <v>186</v>
      </c>
      <c r="D41" s="163"/>
      <c r="E41" s="163"/>
      <c r="F41" s="163"/>
      <c r="G41" s="163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2"/>
      <c r="I47" s="162"/>
      <c r="J47" s="162"/>
      <c r="K47" s="162"/>
      <c r="L47" s="162"/>
    </row>
    <row r="48" spans="1:15" ht="15" customHeight="1" x14ac:dyDescent="0.2">
      <c r="A48" s="2" t="s">
        <v>28</v>
      </c>
      <c r="C48" s="163" t="s">
        <v>187</v>
      </c>
      <c r="D48" s="163"/>
      <c r="E48" s="163"/>
      <c r="F48" s="163"/>
      <c r="G48" s="163"/>
      <c r="I48" s="17"/>
      <c r="J48" s="17"/>
      <c r="K48" s="17"/>
      <c r="L48" s="17"/>
    </row>
    <row r="49" spans="1:12" ht="15" customHeight="1" x14ac:dyDescent="0.2">
      <c r="A49" s="2" t="s">
        <v>184</v>
      </c>
      <c r="C49" s="163" t="s">
        <v>188</v>
      </c>
      <c r="D49" s="163"/>
      <c r="E49" s="163"/>
      <c r="F49" s="163"/>
      <c r="G49" s="163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61</v>
      </c>
      <c r="B3" s="164"/>
      <c r="C3" s="164"/>
      <c r="D3" s="164"/>
      <c r="E3" s="164"/>
      <c r="F3" s="164"/>
    </row>
    <row r="4" spans="1:12" x14ac:dyDescent="0.2">
      <c r="A4" s="160" t="s">
        <v>0</v>
      </c>
      <c r="B4" s="160"/>
      <c r="C4" s="160"/>
      <c r="D4" s="160"/>
      <c r="E4" s="160"/>
      <c r="F4" s="160"/>
    </row>
    <row r="5" spans="1:12" x14ac:dyDescent="0.2">
      <c r="A5" s="160" t="s">
        <v>49</v>
      </c>
      <c r="B5" s="160"/>
      <c r="C5" s="160"/>
      <c r="D5" s="160"/>
      <c r="E5" s="160"/>
      <c r="F5" s="160"/>
    </row>
    <row r="6" spans="1:12" ht="14.25" customHeight="1" x14ac:dyDescent="0.2">
      <c r="A6" s="160" t="s">
        <v>50</v>
      </c>
      <c r="B6" s="160"/>
      <c r="C6" s="160"/>
      <c r="D6" s="160"/>
      <c r="E6" s="160"/>
      <c r="F6" s="160"/>
      <c r="G6" s="67"/>
      <c r="H6" s="67"/>
      <c r="I6" s="67"/>
    </row>
    <row r="7" spans="1:12" x14ac:dyDescent="0.2">
      <c r="A7" s="159" t="s">
        <v>1</v>
      </c>
      <c r="B7" s="159"/>
      <c r="C7" s="159"/>
      <c r="D7" s="159"/>
      <c r="E7" s="159"/>
      <c r="F7" s="159"/>
    </row>
    <row r="8" spans="1:12" ht="15" x14ac:dyDescent="0.25">
      <c r="A8" s="164" t="s">
        <v>60</v>
      </c>
      <c r="B8" s="164"/>
      <c r="C8" s="164"/>
      <c r="D8" s="164"/>
      <c r="E8" s="164"/>
      <c r="F8" s="164"/>
    </row>
    <row r="9" spans="1:12" ht="17.25" customHeight="1" x14ac:dyDescent="0.2">
      <c r="A9" s="159" t="s">
        <v>203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25">
      <c r="A10" s="158" t="s">
        <v>2</v>
      </c>
      <c r="B10" s="158"/>
      <c r="C10" s="158"/>
      <c r="D10" s="158"/>
      <c r="E10" s="158"/>
      <c r="F10" s="158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174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175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176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177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178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48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41</v>
      </c>
      <c r="J23" s="113"/>
    </row>
    <row r="24" spans="1:10" ht="15" x14ac:dyDescent="0.25">
      <c r="A24" s="5" t="s">
        <v>179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47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13"/>
      <c r="I27" s="113"/>
      <c r="J27" s="113"/>
    </row>
    <row r="28" spans="1:10" x14ac:dyDescent="0.2">
      <c r="A28" s="5" t="s">
        <v>180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189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190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202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195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196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193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204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46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181</v>
      </c>
      <c r="B45" s="163" t="s">
        <v>30</v>
      </c>
      <c r="C45" s="163"/>
      <c r="D45" s="163"/>
      <c r="E45" s="163"/>
      <c r="F45" s="163"/>
      <c r="G45" s="122"/>
      <c r="H45" s="122"/>
      <c r="I45" s="122"/>
    </row>
    <row r="46" spans="1:14" x14ac:dyDescent="0.2">
      <c r="A46" s="2" t="s">
        <v>183</v>
      </c>
      <c r="B46" s="163" t="s">
        <v>57</v>
      </c>
      <c r="C46" s="163"/>
      <c r="D46" s="163"/>
      <c r="E46" s="163"/>
      <c r="F46" s="163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2"/>
      <c r="K49" s="162"/>
      <c r="L49" s="162"/>
      <c r="M49" s="162"/>
      <c r="N49" s="162"/>
    </row>
    <row r="50" spans="1:14" ht="21" customHeight="1" x14ac:dyDescent="0.2">
      <c r="A50" s="2" t="s">
        <v>28</v>
      </c>
      <c r="B50" s="163" t="s">
        <v>43</v>
      </c>
      <c r="C50" s="163"/>
      <c r="D50" s="163"/>
      <c r="E50" s="163"/>
      <c r="F50" s="163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29</v>
      </c>
      <c r="B51" s="163" t="s">
        <v>44</v>
      </c>
      <c r="C51" s="163"/>
      <c r="D51" s="163"/>
      <c r="E51" s="163"/>
      <c r="F51" s="163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2022-01-11T01:40:59Z</cp:lastPrinted>
  <dcterms:created xsi:type="dcterms:W3CDTF">2018-07-04T16:50:20Z</dcterms:created>
  <dcterms:modified xsi:type="dcterms:W3CDTF">2022-01-11T01:57:51Z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