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Fondos de Inversión contabilidad\2021\Estados financieros 2021\INMOBILIARIO\Octubre 2021\"/>
    </mc:Choice>
  </mc:AlternateContent>
  <xr:revisionPtr revIDLastSave="0" documentId="13_ncr:1_{0A7E57EE-BDC8-41BB-B6FC-9A9464E442F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General'!$B$1:$D$64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6" l="1"/>
  <c r="D27" i="6"/>
  <c r="E25" i="8"/>
  <c r="E24" i="8"/>
  <c r="E21" i="8"/>
  <c r="E19" i="8"/>
  <c r="E16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35" i="8" s="1"/>
  <c r="E31" i="8" s="1"/>
  <c r="E21" i="9"/>
  <c r="E34" i="9" l="1"/>
  <c r="E36" i="9" s="1"/>
  <c r="G27" i="3" l="1"/>
  <c r="G26" i="3"/>
  <c r="G25" i="3"/>
  <c r="G24" i="3"/>
  <c r="D31" i="6"/>
  <c r="D26" i="6"/>
  <c r="D20" i="6"/>
  <c r="D14" i="6"/>
  <c r="D23" i="6" l="1"/>
  <c r="D35" i="6"/>
  <c r="D44" i="6" s="1"/>
  <c r="F44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111001000</t>
      </text>
    </comment>
    <comment ref="D16" authorId="1" shapeId="0" xr:uid="{6408370F-DD15-4010-A5B7-3159497556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114</t>
      </text>
    </comment>
    <comment ref="D17" authorId="2" shapeId="0" xr:uid="{771EE386-2974-4F87-90FB-E28D65E90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116</t>
      </text>
    </comment>
    <comment ref="D18" authorId="3" shapeId="0" xr:uid="{A3459642-D59C-47BA-AE2D-6516B9817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117</t>
      </text>
    </comment>
    <comment ref="D28" authorId="4" shapeId="0" xr:uid="{30F97D4E-486D-446F-8BF1-157E062E9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214</t>
      </text>
    </comment>
    <comment ref="D29" authorId="5" shapeId="0" xr:uid="{3472CBD8-6F8D-45BC-95B0-56969D1C84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511000000 terrenos ML 510000000</t>
      </text>
    </comment>
    <comment ref="E16" authorId="1" shapeId="0" xr:uid="{D694F103-1477-4136-81BF-052372555C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511001000 edificaciones</t>
      </text>
    </comment>
    <comment ref="E19" authorId="2" shapeId="0" xr:uid="{8B97D36F-1314-4321-BCC8-2A05D2B1A9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410400000
410401000</t>
      </text>
    </comment>
    <comment ref="E20" authorId="3" shapeId="0" xr:uid="{BD1FF794-6D1E-4DA4-8E7A-F82D236586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413000000</t>
      </text>
    </comment>
    <comment ref="E21" authorId="4" shapeId="0" xr:uid="{5D9EBC32-90C3-4B39-8029-239AE6D4D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414100000
414102000
414103000
414109000
414201000
414300000
414509000</t>
      </text>
    </comment>
    <comment ref="E24" authorId="5" shapeId="0" xr:uid="{26231A25-26B3-44E8-8043-9F49018A2D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412000000
412100000</t>
      </text>
    </comment>
    <comment ref="E25" authorId="6" shapeId="0" xr:uid="{AD94651E-E3AE-40A1-9060-3A9E9CBF9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430100000</t>
      </text>
    </comment>
  </commentList>
</comments>
</file>

<file path=xl/sharedStrings.xml><?xml version="1.0" encoding="utf-8"?>
<sst xmlns="http://schemas.openxmlformats.org/spreadsheetml/2006/main" count="277" uniqueCount="221">
  <si>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</si>
  <si>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</si>
  <si>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</si>
  <si>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</si>
  <si>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</si>
  <si>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</si>
  <si>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</si>
  <si>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</si>
  <si>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</si>
  <si>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</si>
  <si>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</si>
  <si>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</si>
  <si>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</si>
  <si>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</si>
  <si>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</si>
  <si>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</si>
  <si>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</si>
  <si>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</si>
  <si>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</si>
  <si>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</si>
  <si>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</si>
  <si>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</si>
  <si>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</si>
  <si>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</si>
  <si>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</si>
  <si>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</si>
  <si>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</si>
  <si>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</si>
  <si>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</si>
  <si>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</si>
  <si>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</si>
  <si>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</si>
  <si>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</si>
  <si>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</si>
  <si>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</si>
  <si>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</si>
  <si>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</si>
  <si>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</si>
  <si>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</si>
  <si>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</si>
  <si>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</si>
  <si>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</si>
  <si>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</si>
  <si>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</si>
  <si>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</si>
  <si>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</si>
  <si>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</si>
  <si>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</si>
  <si>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</si>
  <si>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</si>
  <si>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</si>
  <si>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</si>
  <si>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</si>
  <si>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</si>
  <si>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</si>
  <si>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</si>
  <si>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</si>
  <si>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</si>
  <si>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</si>
  <si>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</si>
  <si>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</si>
  <si>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</si>
  <si>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</si>
  <si>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</si>
  <si>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</si>
  <si>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</si>
  <si>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</si>
  <si>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</si>
  <si>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</si>
  <si>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</si>
  <si>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</si>
  <si>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</si>
  <si>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</si>
  <si>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</si>
  <si>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</si>
  <si>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</si>
  <si>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</si>
  <si>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</si>
  <si>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</si>
  <si>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</si>
  <si>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</si>
  <si>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</si>
  <si>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</si>
  <si>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</si>
  <si>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</si>
  <si>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</si>
  <si>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</si>
  <si>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</si>
  <si>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</si>
  <si>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</si>
  <si>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</si>
  <si>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</si>
  <si>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</si>
  <si>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</si>
  <si>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</si>
  <si>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</si>
  <si>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</si>
  <si>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</si>
  <si>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</si>
  <si>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</si>
  <si>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</si>
  <si>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</si>
  <si>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</si>
  <si>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</si>
  <si>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</si>
  <si>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</si>
  <si>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</si>
  <si>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</si>
  <si>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</si>
  <si>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</si>
  <si>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</si>
  <si>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</si>
  <si>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</si>
  <si>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</si>
  <si>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</si>
  <si>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</si>
  <si>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</si>
  <si>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</si>
  <si>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</si>
  <si>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</si>
  <si>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</si>
  <si>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</si>
  <si>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</si>
  <si>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</si>
  <si>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</si>
  <si>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</si>
  <si>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</si>
  <si>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</si>
  <si>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</si>
  <si>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</si>
  <si>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</si>
  <si>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</si>
  <si>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</si>
  <si>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</si>
  <si>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</si>
  <si>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</si>
  <si>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</si>
  <si>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</si>
  <si>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</si>
  <si>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</si>
  <si>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</si>
  <si>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</si>
  <si>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</si>
  <si>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</si>
  <si>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</si>
  <si>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</si>
  <si>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</si>
  <si>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</si>
  <si>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</si>
  <si>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</si>
  <si>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</si>
  <si>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</si>
  <si>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</si>
  <si>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</si>
  <si>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</si>
  <si>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</si>
  <si>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</si>
  <si>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</si>
  <si>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</si>
  <si>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</si>
  <si>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</si>
  <si>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</si>
  <si>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</si>
  <si>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</si>
  <si>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</si>
  <si>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</si>
  <si>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</si>
  <si>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</si>
  <si>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</si>
  <si>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</si>
  <si>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</si>
  <si>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</si>
  <si>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</si>
  <si>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</si>
  <si>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</si>
  <si>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</si>
  <si>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</si>
  <si>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</si>
  <si>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</si>
  <si>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</si>
  <si>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</si>
  <si>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</si>
  <si>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</si>
  <si>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</si>
  <si>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</si>
  <si>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</si>
  <si>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</si>
  <si>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</si>
  <si>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</si>
  <si>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</si>
  <si>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</si>
  <si>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</si>
  <si>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</si>
  <si>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</si>
  <si>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</si>
  <si>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</si>
  <si>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</si>
  <si>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</si>
  <si>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</si>
  <si>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</si>
  <si>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</si>
  <si>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</si>
  <si>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</si>
  <si>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</si>
  <si>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</si>
  <si>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</si>
  <si>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</si>
  <si>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</si>
  <si>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</si>
  <si>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</si>
  <si>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</si>
  <si>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</si>
  <si>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</si>
  <si>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Oswaldo Stevenson Balcaceres Medrano</t>
  </si>
  <si>
    <t xml:space="preserve">                 Contador General</t>
  </si>
  <si>
    <t xml:space="preserve">        Gabriel Eduardo Delgado Suazo</t>
  </si>
  <si>
    <t xml:space="preserve">    Oswaldo Stevenson Balcaceres Medrano</t>
  </si>
  <si>
    <t xml:space="preserve">                   Contador General</t>
  </si>
  <si>
    <t>Para el periodo terminado al 31 de octubre 2021</t>
  </si>
  <si>
    <t>Saldos al 31 de octubre 2021</t>
  </si>
  <si>
    <t>Otras cuentas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</si>
</sst>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_-;\-&quot;$&quot;* #,##0_-;_-&quot;$&quot;* &quot;-&quot;??_-;_-@_-"/>
    <numFmt numFmtId="168" formatCode="_-* #,##0_-;\-* #,##0_-;_-* &quot;-&quot;??_-;_-@_-"/>
    <numFmt numFmtId="169" formatCode="_(* #,##0_);_(* \(#,##0\);_(* &quot;-&quot;??_);_(@_)"/>
    <numFmt numFmtId="170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2" applyFont="1"/>
    <xf numFmtId="0" fontId="9" fillId="0" borderId="0" xfId="0" applyFont="1"/>
    <xf numFmtId="165" fontId="9" fillId="0" borderId="0" xfId="2" applyFont="1" applyFill="1" applyAlignment="1"/>
    <xf numFmtId="0" fontId="9" fillId="0" borderId="0" xfId="3" applyFont="1" applyFill="1" applyAlignment="1"/>
    <xf numFmtId="165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6" fontId="10" fillId="0" borderId="0" xfId="0" applyNumberFormat="1" applyFont="1" applyBorder="1"/>
    <xf numFmtId="165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7" fillId="0" borderId="0" xfId="2" applyFont="1"/>
    <xf numFmtId="0" fontId="7" fillId="0" borderId="0" xfId="0" applyFont="1"/>
    <xf numFmtId="165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5" fontId="7" fillId="0" borderId="0" xfId="2" applyFont="1" applyBorder="1" applyAlignment="1">
      <alignment horizontal="center"/>
    </xf>
    <xf numFmtId="165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6" fontId="5" fillId="0" borderId="0" xfId="1" applyFont="1"/>
    <xf numFmtId="166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6" fontId="7" fillId="0" borderId="0" xfId="1" applyFont="1"/>
    <xf numFmtId="166" fontId="6" fillId="0" borderId="0" xfId="1" applyFont="1"/>
    <xf numFmtId="0" fontId="7" fillId="0" borderId="0" xfId="1" applyNumberFormat="1" applyFont="1" applyAlignment="1">
      <alignment horizontal="center" wrapText="1"/>
    </xf>
    <xf numFmtId="166" fontId="6" fillId="0" borderId="0" xfId="1" applyFont="1" applyAlignment="1">
      <alignment horizontal="left"/>
    </xf>
    <xf numFmtId="166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6" fontId="7" fillId="0" borderId="3" xfId="1" applyFont="1" applyBorder="1"/>
    <xf numFmtId="166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9" fontId="5" fillId="0" borderId="0" xfId="1" applyNumberFormat="1" applyFont="1" applyAlignment="1">
      <alignment horizontal="center"/>
    </xf>
    <xf numFmtId="43" fontId="5" fillId="0" borderId="0" xfId="0" applyNumberFormat="1" applyFont="1"/>
    <xf numFmtId="166" fontId="5" fillId="0" borderId="0" xfId="1" applyNumberFormat="1" applyFont="1" applyAlignment="1">
      <alignment horizontal="center"/>
    </xf>
    <xf numFmtId="166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6" fontId="7" fillId="0" borderId="0" xfId="1" applyFont="1" applyFill="1" applyBorder="1"/>
    <xf numFmtId="166" fontId="6" fillId="0" borderId="0" xfId="1" applyFont="1" applyFill="1"/>
    <xf numFmtId="0" fontId="6" fillId="0" borderId="0" xfId="0" applyFont="1" applyBorder="1" applyAlignment="1">
      <alignment horizontal="center"/>
    </xf>
    <xf numFmtId="166" fontId="6" fillId="0" borderId="0" xfId="1" applyFont="1" applyAlignment="1">
      <alignment horizontal="right"/>
    </xf>
    <xf numFmtId="166" fontId="6" fillId="0" borderId="2" xfId="1" applyFont="1" applyFill="1" applyBorder="1"/>
    <xf numFmtId="166" fontId="6" fillId="0" borderId="2" xfId="1" applyFont="1" applyBorder="1"/>
    <xf numFmtId="166" fontId="6" fillId="0" borderId="0" xfId="1" applyFont="1" applyBorder="1"/>
    <xf numFmtId="166" fontId="6" fillId="0" borderId="1" xfId="1" applyFont="1" applyBorder="1"/>
    <xf numFmtId="39" fontId="4" fillId="0" borderId="2" xfId="1" applyNumberFormat="1" applyFont="1" applyBorder="1"/>
    <xf numFmtId="166" fontId="15" fillId="2" borderId="0" xfId="1" applyFont="1" applyFill="1"/>
    <xf numFmtId="4" fontId="16" fillId="0" borderId="0" xfId="0" applyNumberFormat="1" applyFont="1" applyAlignment="1">
      <alignment vertical="center"/>
    </xf>
    <xf numFmtId="166" fontId="4" fillId="0" borderId="2" xfId="1" applyFont="1" applyBorder="1"/>
    <xf numFmtId="39" fontId="5" fillId="0" borderId="0" xfId="0" applyNumberFormat="1" applyFont="1" applyFill="1"/>
    <xf numFmtId="165" fontId="7" fillId="0" borderId="0" xfId="2" applyFont="1" applyFill="1" applyBorder="1"/>
    <xf numFmtId="166" fontId="7" fillId="0" borderId="0" xfId="1" applyFont="1" applyBorder="1"/>
    <xf numFmtId="166" fontId="10" fillId="0" borderId="0" xfId="1" applyFont="1" applyFill="1"/>
    <xf numFmtId="166" fontId="18" fillId="0" borderId="0" xfId="1" applyFont="1" applyAlignment="1">
      <alignment horizontal="right"/>
    </xf>
    <xf numFmtId="166" fontId="17" fillId="0" borderId="0" xfId="1" applyFont="1" applyFill="1" applyAlignment="1">
      <alignment wrapText="1"/>
    </xf>
    <xf numFmtId="166" fontId="7" fillId="0" borderId="0" xfId="1" applyFont="1" applyAlignment="1">
      <alignment horizontal="center"/>
    </xf>
    <xf numFmtId="166" fontId="6" fillId="0" borderId="0" xfId="1" applyFont="1" applyAlignment="1">
      <alignment horizontal="center"/>
    </xf>
    <xf numFmtId="166" fontId="7" fillId="0" borderId="3" xfId="1" applyFont="1" applyBorder="1" applyAlignment="1">
      <alignment horizontal="center"/>
    </xf>
    <xf numFmtId="166" fontId="7" fillId="0" borderId="0" xfId="1" applyFont="1" applyBorder="1" applyAlignment="1">
      <alignment horizontal="center"/>
    </xf>
    <xf numFmtId="166" fontId="9" fillId="0" borderId="0" xfId="1" applyFont="1" applyAlignment="1">
      <alignment horizontal="center"/>
    </xf>
    <xf numFmtId="166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6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7" fontId="5" fillId="0" borderId="0" xfId="2" applyNumberFormat="1" applyFont="1" applyAlignment="1">
      <alignment horizontal="right" wrapText="1"/>
    </xf>
    <xf numFmtId="168" fontId="5" fillId="0" borderId="0" xfId="1" applyNumberFormat="1" applyFont="1"/>
    <xf numFmtId="167" fontId="5" fillId="0" borderId="0" xfId="0" applyNumberFormat="1" applyFont="1"/>
    <xf numFmtId="166" fontId="5" fillId="0" borderId="4" xfId="1" applyFont="1" applyBorder="1"/>
    <xf numFmtId="170" fontId="5" fillId="0" borderId="0" xfId="0" applyNumberFormat="1" applyFont="1"/>
    <xf numFmtId="167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16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6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6" fontId="7" fillId="0" borderId="0" xfId="1" applyFont="1" applyBorder="1" applyAlignment="1">
      <alignment horizontal="right" wrapText="1"/>
    </xf>
    <xf numFmtId="166" fontId="7" fillId="0" borderId="0" xfId="1" applyFont="1" applyBorder="1" applyAlignment="1">
      <alignment horizontal="right"/>
    </xf>
    <xf numFmtId="166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6" fontId="5" fillId="0" borderId="0" xfId="1" applyFont="1" applyAlignment="1">
      <alignment horizontal="center"/>
    </xf>
    <xf numFmtId="166" fontId="5" fillId="0" borderId="0" xfId="4" applyFont="1"/>
    <xf numFmtId="166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6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6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6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6" fontId="19" fillId="0" borderId="0" xfId="1" applyFont="1" applyAlignment="1">
      <alignment horizontal="center"/>
    </xf>
    <xf numFmtId="166" fontId="20" fillId="0" borderId="0" xfId="1" applyFont="1" applyFill="1" applyBorder="1"/>
    <xf numFmtId="166" fontId="20" fillId="0" borderId="1" xfId="1" applyFont="1" applyFill="1" applyBorder="1"/>
    <xf numFmtId="166" fontId="20" fillId="0" borderId="0" xfId="1" applyFont="1" applyFill="1"/>
    <xf numFmtId="39" fontId="20" fillId="0" borderId="2" xfId="1" applyNumberFormat="1" applyFont="1" applyBorder="1"/>
    <xf numFmtId="166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4"/>
  <sheetViews>
    <sheetView showGridLines="0" tabSelected="1" topLeftCell="A9" zoomScaleNormal="100" workbookViewId="0">
      <selection activeCell="F18" sqref="F18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59" t="s">
        <v>62</v>
      </c>
      <c r="C3" s="159"/>
      <c r="D3" s="159"/>
    </row>
    <row r="4" spans="2:5" x14ac:dyDescent="0.2">
      <c r="B4" s="159" t="s">
        <v>0</v>
      </c>
      <c r="C4" s="159"/>
      <c r="D4" s="159"/>
    </row>
    <row r="5" spans="2:5" ht="14.25" customHeight="1" x14ac:dyDescent="0.2">
      <c r="B5" s="160" t="s">
        <v>50</v>
      </c>
      <c r="C5" s="160"/>
      <c r="D5" s="160"/>
    </row>
    <row r="6" spans="2:5" ht="14.25" customHeight="1" x14ac:dyDescent="0.2">
      <c r="B6" s="160" t="s">
        <v>51</v>
      </c>
      <c r="C6" s="160"/>
      <c r="D6" s="160"/>
    </row>
    <row r="7" spans="2:5" x14ac:dyDescent="0.2">
      <c r="B7" s="158" t="s">
        <v>1</v>
      </c>
      <c r="C7" s="158"/>
      <c r="D7" s="158"/>
    </row>
    <row r="8" spans="2:5" x14ac:dyDescent="0.2">
      <c r="B8" s="159" t="s">
        <v>46</v>
      </c>
      <c r="C8" s="159"/>
      <c r="D8" s="159"/>
    </row>
    <row r="9" spans="2:5" ht="17.25" customHeight="1" x14ac:dyDescent="0.2">
      <c r="B9" s="158" t="s">
        <v>219</v>
      </c>
      <c r="C9" s="158"/>
      <c r="D9" s="158"/>
    </row>
    <row r="10" spans="2:5" ht="17.25" customHeight="1" thickBot="1" x14ac:dyDescent="0.25">
      <c r="B10" s="162" t="s">
        <v>2</v>
      </c>
      <c r="C10" s="162"/>
      <c r="D10" s="162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44500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2983951.33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2785407.04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90922.35</v>
      </c>
      <c r="E16" s="28"/>
    </row>
    <row r="17" spans="2:10" ht="13.5" customHeight="1" x14ac:dyDescent="0.2">
      <c r="B17" s="141" t="s">
        <v>63</v>
      </c>
      <c r="C17" s="142"/>
      <c r="D17" s="143">
        <v>1751.71</v>
      </c>
      <c r="E17" s="28"/>
    </row>
    <row r="18" spans="2:10" ht="13.5" customHeight="1" x14ac:dyDescent="0.2">
      <c r="B18" s="141" t="s">
        <v>6</v>
      </c>
      <c r="C18" s="142"/>
      <c r="D18" s="143">
        <v>105870.23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37813148.270000003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37813148.270000003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40797099.600000001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526130.52</v>
      </c>
      <c r="E26" s="28"/>
    </row>
    <row r="27" spans="2:10" x14ac:dyDescent="0.2">
      <c r="B27" s="134" t="s">
        <v>25</v>
      </c>
      <c r="C27" s="144">
        <v>13</v>
      </c>
      <c r="D27" s="145">
        <f>240948.22+20302.49</f>
        <v>261250.71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246581.89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18297.919999999998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6277859.6799999997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6052735.71</v>
      </c>
      <c r="E32" s="28"/>
    </row>
    <row r="33" spans="2:10" ht="15" customHeight="1" x14ac:dyDescent="0.2">
      <c r="B33" s="134" t="s">
        <v>67</v>
      </c>
      <c r="C33" s="144"/>
      <c r="D33" s="145">
        <v>225123.97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6803990.1999999993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33567500.340000004</v>
      </c>
      <c r="E38" s="28"/>
      <c r="F38" s="43"/>
    </row>
    <row r="39" spans="2:10" x14ac:dyDescent="0.2">
      <c r="B39" s="134" t="s">
        <v>199</v>
      </c>
      <c r="C39" s="144"/>
      <c r="D39" s="145">
        <v>129202.65</v>
      </c>
      <c r="E39" s="28"/>
    </row>
    <row r="40" spans="2:10" x14ac:dyDescent="0.2">
      <c r="B40" s="134" t="s">
        <v>68</v>
      </c>
      <c r="C40" s="144"/>
      <c r="D40" s="145">
        <v>270895.25</v>
      </c>
      <c r="E40" s="28"/>
    </row>
    <row r="41" spans="2:10" x14ac:dyDescent="0.2">
      <c r="B41" s="134" t="s">
        <v>220</v>
      </c>
      <c r="C41" s="144"/>
      <c r="D41" s="145">
        <v>25511.16</v>
      </c>
      <c r="E41" s="28"/>
    </row>
    <row r="42" spans="2:10" x14ac:dyDescent="0.2">
      <c r="B42" s="136" t="s">
        <v>56</v>
      </c>
      <c r="C42" s="139"/>
      <c r="D42" s="152">
        <f>SUM(D38:D41)</f>
        <v>33993109.399999999</v>
      </c>
      <c r="E42" s="28"/>
      <c r="H42" s="43"/>
      <c r="I42" s="43"/>
      <c r="J42" s="43"/>
    </row>
    <row r="43" spans="2:10" ht="8.25" customHeight="1" x14ac:dyDescent="0.2">
      <c r="B43" s="136"/>
      <c r="C43" s="139"/>
      <c r="D43" s="150"/>
      <c r="E43" s="28"/>
    </row>
    <row r="44" spans="2:10" ht="13.5" thickBot="1" x14ac:dyDescent="0.25">
      <c r="B44" s="136" t="s">
        <v>57</v>
      </c>
      <c r="C44" s="139"/>
      <c r="D44" s="153">
        <f>+D35+D42</f>
        <v>40797099.599999994</v>
      </c>
      <c r="E44" s="35"/>
      <c r="F44" s="126">
        <f>D23-D44</f>
        <v>0</v>
      </c>
      <c r="J44" s="43"/>
    </row>
    <row r="45" spans="2:10" ht="6" customHeight="1" thickTop="1" x14ac:dyDescent="0.2">
      <c r="B45" s="134"/>
      <c r="C45" s="139"/>
      <c r="D45" s="150"/>
      <c r="E45" s="35"/>
    </row>
    <row r="46" spans="2:10" x14ac:dyDescent="0.2">
      <c r="B46" s="136" t="s">
        <v>27</v>
      </c>
      <c r="C46" s="139"/>
      <c r="D46" s="154">
        <v>3397</v>
      </c>
      <c r="E46" s="35"/>
    </row>
    <row r="47" spans="2:10" x14ac:dyDescent="0.2">
      <c r="B47" s="136" t="s">
        <v>28</v>
      </c>
      <c r="C47" s="139"/>
      <c r="D47" s="154">
        <v>5324.36</v>
      </c>
      <c r="E47" s="35"/>
    </row>
    <row r="48" spans="2:10" ht="13.5" thickBot="1" x14ac:dyDescent="0.25">
      <c r="B48" s="36"/>
      <c r="C48" s="37"/>
      <c r="D48" s="100"/>
      <c r="E48" s="28"/>
      <c r="F48" s="126"/>
    </row>
    <row r="49" spans="2:5" x14ac:dyDescent="0.2">
      <c r="B49" s="29"/>
      <c r="C49" s="34"/>
      <c r="D49" s="101"/>
      <c r="E49" s="28"/>
    </row>
    <row r="50" spans="2:5" x14ac:dyDescent="0.2">
      <c r="B50" s="1" t="s">
        <v>47</v>
      </c>
    </row>
    <row r="55" spans="2:5" x14ac:dyDescent="0.2">
      <c r="C55" s="13"/>
      <c r="D55" s="102"/>
      <c r="E55" s="14"/>
    </row>
    <row r="56" spans="2:5" ht="12.75" customHeight="1" x14ac:dyDescent="0.2">
      <c r="B56" s="38" t="s">
        <v>212</v>
      </c>
      <c r="C56" s="161" t="s">
        <v>31</v>
      </c>
      <c r="D56" s="161"/>
      <c r="E56" s="16"/>
    </row>
    <row r="57" spans="2:5" x14ac:dyDescent="0.2">
      <c r="B57" s="38" t="s">
        <v>189</v>
      </c>
      <c r="C57" s="161" t="s">
        <v>58</v>
      </c>
      <c r="D57" s="161"/>
      <c r="E57" s="18"/>
    </row>
    <row r="58" spans="2:5" x14ac:dyDescent="0.2">
      <c r="C58" s="20"/>
      <c r="D58" s="103"/>
      <c r="E58" s="18"/>
    </row>
    <row r="59" spans="2:5" x14ac:dyDescent="0.2">
      <c r="C59" s="20"/>
      <c r="D59" s="103"/>
      <c r="E59" s="18"/>
    </row>
    <row r="60" spans="2:5" x14ac:dyDescent="0.2">
      <c r="C60" s="20"/>
      <c r="D60" s="103"/>
      <c r="E60" s="18"/>
    </row>
    <row r="61" spans="2:5" x14ac:dyDescent="0.2">
      <c r="B61" s="19"/>
      <c r="C61" s="20"/>
      <c r="D61" s="103"/>
      <c r="E61" s="18"/>
    </row>
    <row r="62" spans="2:5" x14ac:dyDescent="0.2">
      <c r="B62" s="19"/>
      <c r="C62" s="20"/>
      <c r="D62" s="103"/>
      <c r="E62" s="18"/>
    </row>
    <row r="63" spans="2:5" ht="15" customHeight="1" x14ac:dyDescent="0.2">
      <c r="B63" s="38" t="s">
        <v>213</v>
      </c>
      <c r="C63" s="161" t="s">
        <v>44</v>
      </c>
      <c r="D63" s="161"/>
      <c r="E63" s="22"/>
    </row>
    <row r="64" spans="2:5" ht="15" customHeight="1" x14ac:dyDescent="0.2">
      <c r="B64" s="38" t="s">
        <v>214</v>
      </c>
      <c r="C64" s="161" t="s">
        <v>45</v>
      </c>
      <c r="D64" s="161"/>
      <c r="E64" s="22"/>
    </row>
  </sheetData>
  <mergeCells count="12">
    <mergeCell ref="C64:D64"/>
    <mergeCell ref="B10:D10"/>
    <mergeCell ref="C56:D56"/>
    <mergeCell ref="C57:D57"/>
    <mergeCell ref="C63:D63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8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B14" zoomScale="87" zoomScaleNormal="87" workbookViewId="0">
      <selection activeCell="I40" sqref="I40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59" t="s">
        <v>62</v>
      </c>
      <c r="C3" s="159"/>
      <c r="D3" s="159"/>
      <c r="E3" s="159"/>
    </row>
    <row r="4" spans="2:5" x14ac:dyDescent="0.2">
      <c r="B4" s="159" t="s">
        <v>0</v>
      </c>
      <c r="C4" s="159"/>
      <c r="D4" s="159"/>
      <c r="E4" s="159"/>
    </row>
    <row r="5" spans="2:5" x14ac:dyDescent="0.2">
      <c r="B5" s="160" t="s">
        <v>50</v>
      </c>
      <c r="C5" s="160"/>
      <c r="D5" s="160"/>
      <c r="E5" s="160"/>
    </row>
    <row r="6" spans="2:5" x14ac:dyDescent="0.2">
      <c r="B6" s="160" t="s">
        <v>51</v>
      </c>
      <c r="C6" s="160"/>
      <c r="D6" s="160"/>
      <c r="E6" s="160"/>
    </row>
    <row r="7" spans="2:5" x14ac:dyDescent="0.2">
      <c r="B7" s="158" t="s">
        <v>1</v>
      </c>
      <c r="C7" s="158"/>
      <c r="D7" s="158"/>
      <c r="E7" s="158"/>
    </row>
    <row r="8" spans="2:5" x14ac:dyDescent="0.2">
      <c r="B8" s="159" t="s">
        <v>59</v>
      </c>
      <c r="C8" s="159"/>
      <c r="D8" s="159"/>
      <c r="E8" s="159"/>
    </row>
    <row r="9" spans="2:5" x14ac:dyDescent="0.2">
      <c r="B9" s="158" t="s">
        <v>218</v>
      </c>
      <c r="C9" s="158"/>
      <c r="D9" s="158"/>
      <c r="E9" s="158"/>
    </row>
    <row r="10" spans="2:5" ht="13.5" thickBot="1" x14ac:dyDescent="0.25">
      <c r="B10" s="162" t="s">
        <v>2</v>
      </c>
      <c r="C10" s="162"/>
      <c r="D10" s="162"/>
      <c r="E10" s="162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44500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1185895.8800000001</v>
      </c>
    </row>
    <row r="15" spans="2:5" x14ac:dyDescent="0.2">
      <c r="B15" s="43" t="s">
        <v>12</v>
      </c>
      <c r="C15" s="45" t="s">
        <v>70</v>
      </c>
      <c r="D15" s="105"/>
      <c r="E15" s="80">
        <v>19844.46</v>
      </c>
    </row>
    <row r="16" spans="2:5" x14ac:dyDescent="0.2">
      <c r="B16" s="43" t="s">
        <v>69</v>
      </c>
      <c r="C16" s="45">
        <v>17</v>
      </c>
      <c r="D16" s="105"/>
      <c r="E16" s="80">
        <f>12363.75+1153347.08+340.59</f>
        <v>1166051.4200000002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288745.62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f>10099.85+292.75</f>
        <v>10392.6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209085.61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f>5128.89+10504.18+1332.63+7998.93+6620.66+355.95+8817.84+28508.33</f>
        <v>69267.41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897150.26000000013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f>371242.72+2495.84</f>
        <v>373738.56</v>
      </c>
      <c r="I24" s="49"/>
      <c r="J24" s="49"/>
    </row>
    <row r="25" spans="2:10" ht="18.75" customHeight="1" x14ac:dyDescent="0.2">
      <c r="B25" s="27" t="s">
        <v>177</v>
      </c>
      <c r="C25" s="30">
        <v>22</v>
      </c>
      <c r="D25" s="34"/>
      <c r="E25" s="101">
        <f>173.8+0.51</f>
        <v>174.31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+E23-E24-E25</f>
        <v>523237.39000000013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204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523237.39000000013</v>
      </c>
      <c r="G30" s="51"/>
    </row>
    <row r="31" spans="2:10" ht="23.25" thickTop="1" x14ac:dyDescent="0.2">
      <c r="B31" s="97" t="s">
        <v>198</v>
      </c>
      <c r="C31" s="95"/>
      <c r="D31" s="107"/>
      <c r="E31" s="107">
        <f>E35</f>
        <v>81.845360550602237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81.845360550602237</v>
      </c>
    </row>
    <row r="36" spans="2:13" x14ac:dyDescent="0.2">
      <c r="B36" s="29" t="s">
        <v>73</v>
      </c>
      <c r="C36" s="29"/>
      <c r="E36" s="94">
        <v>6393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215</v>
      </c>
      <c r="C44" s="161" t="s">
        <v>31</v>
      </c>
      <c r="D44" s="161"/>
      <c r="E44" s="161"/>
      <c r="F44" s="17"/>
      <c r="G44" s="17"/>
      <c r="H44" s="17"/>
    </row>
    <row r="45" spans="2:13" x14ac:dyDescent="0.2">
      <c r="B45" s="38" t="s">
        <v>188</v>
      </c>
      <c r="C45" s="161" t="s">
        <v>58</v>
      </c>
      <c r="D45" s="161"/>
      <c r="E45" s="161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216</v>
      </c>
      <c r="C51" s="161" t="s">
        <v>44</v>
      </c>
      <c r="D51" s="161"/>
      <c r="E51" s="161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217</v>
      </c>
      <c r="C52" s="161" t="s">
        <v>45</v>
      </c>
      <c r="D52" s="161"/>
      <c r="E52" s="161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I50:M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4" t="s">
        <v>62</v>
      </c>
      <c r="B3" s="164"/>
      <c r="C3" s="164"/>
      <c r="D3" s="164"/>
      <c r="E3" s="164"/>
      <c r="F3" s="164"/>
      <c r="G3" s="164"/>
    </row>
    <row r="4" spans="1:14" x14ac:dyDescent="0.2">
      <c r="A4" s="159" t="s">
        <v>0</v>
      </c>
      <c r="B4" s="159"/>
      <c r="C4" s="159"/>
      <c r="D4" s="159"/>
      <c r="E4" s="159"/>
      <c r="F4" s="159"/>
      <c r="G4" s="159"/>
    </row>
    <row r="5" spans="1:14" ht="15" customHeight="1" x14ac:dyDescent="0.2">
      <c r="A5" s="160" t="s">
        <v>50</v>
      </c>
      <c r="B5" s="160"/>
      <c r="C5" s="160"/>
      <c r="D5" s="160"/>
      <c r="E5" s="160"/>
      <c r="F5" s="160"/>
      <c r="G5" s="160"/>
    </row>
    <row r="6" spans="1:14" ht="15" customHeight="1" x14ac:dyDescent="0.2">
      <c r="A6" s="160" t="s">
        <v>51</v>
      </c>
      <c r="B6" s="160"/>
      <c r="C6" s="160"/>
      <c r="D6" s="160"/>
      <c r="E6" s="160"/>
      <c r="F6" s="160"/>
      <c r="G6" s="160"/>
    </row>
    <row r="7" spans="1:14" x14ac:dyDescent="0.2">
      <c r="A7" s="158" t="s">
        <v>1</v>
      </c>
      <c r="B7" s="158"/>
      <c r="C7" s="158"/>
      <c r="D7" s="158"/>
      <c r="E7" s="158"/>
      <c r="F7" s="158"/>
      <c r="G7" s="158"/>
    </row>
    <row r="8" spans="1:14" ht="15" x14ac:dyDescent="0.25">
      <c r="A8" s="164" t="s">
        <v>60</v>
      </c>
      <c r="B8" s="164"/>
      <c r="C8" s="164"/>
      <c r="D8" s="164"/>
      <c r="E8" s="164"/>
      <c r="F8" s="164"/>
      <c r="G8" s="164"/>
    </row>
    <row r="9" spans="1:14" x14ac:dyDescent="0.2">
      <c r="A9" s="158" t="s">
        <v>201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ht="15" thickBot="1" x14ac:dyDescent="0.25">
      <c r="A10" s="162" t="s">
        <v>2</v>
      </c>
      <c r="B10" s="162"/>
      <c r="C10" s="162"/>
      <c r="D10" s="162"/>
      <c r="E10" s="162"/>
      <c r="F10" s="162"/>
      <c r="G10" s="162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206</v>
      </c>
      <c r="E12" s="55" t="s">
        <v>207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205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208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187</v>
      </c>
      <c r="C40" s="165" t="s">
        <v>192</v>
      </c>
      <c r="D40" s="165"/>
      <c r="E40" s="165"/>
      <c r="F40" s="165"/>
      <c r="G40" s="165"/>
    </row>
    <row r="41" spans="1:15" ht="15" customHeight="1" x14ac:dyDescent="0.2">
      <c r="A41" s="2" t="s">
        <v>190</v>
      </c>
      <c r="C41" s="165" t="s">
        <v>193</v>
      </c>
      <c r="D41" s="165"/>
      <c r="E41" s="165"/>
      <c r="F41" s="165"/>
      <c r="G41" s="165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5" t="s">
        <v>194</v>
      </c>
      <c r="D48" s="165"/>
      <c r="E48" s="165"/>
      <c r="F48" s="165"/>
      <c r="G48" s="165"/>
      <c r="I48" s="17"/>
      <c r="J48" s="17"/>
      <c r="K48" s="17"/>
      <c r="L48" s="17"/>
    </row>
    <row r="49" spans="1:12" ht="15" customHeight="1" x14ac:dyDescent="0.2">
      <c r="A49" s="2" t="s">
        <v>191</v>
      </c>
      <c r="C49" s="165" t="s">
        <v>195</v>
      </c>
      <c r="D49" s="165"/>
      <c r="E49" s="165"/>
      <c r="F49" s="165"/>
      <c r="G49" s="165"/>
      <c r="H49" s="23"/>
      <c r="I49" s="23"/>
      <c r="J49" s="23"/>
      <c r="K49" s="15"/>
      <c r="L49" s="15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4" t="s">
        <v>62</v>
      </c>
      <c r="B3" s="164"/>
      <c r="C3" s="164"/>
      <c r="D3" s="164"/>
      <c r="E3" s="164"/>
      <c r="F3" s="164"/>
    </row>
    <row r="4" spans="1:12" x14ac:dyDescent="0.2">
      <c r="A4" s="159" t="s">
        <v>0</v>
      </c>
      <c r="B4" s="159"/>
      <c r="C4" s="159"/>
      <c r="D4" s="159"/>
      <c r="E4" s="159"/>
      <c r="F4" s="159"/>
    </row>
    <row r="5" spans="1:12" x14ac:dyDescent="0.2">
      <c r="A5" s="159" t="s">
        <v>50</v>
      </c>
      <c r="B5" s="159"/>
      <c r="C5" s="159"/>
      <c r="D5" s="159"/>
      <c r="E5" s="159"/>
      <c r="F5" s="159"/>
    </row>
    <row r="6" spans="1:12" ht="14.25" customHeight="1" x14ac:dyDescent="0.2">
      <c r="A6" s="159" t="s">
        <v>51</v>
      </c>
      <c r="B6" s="159"/>
      <c r="C6" s="159"/>
      <c r="D6" s="159"/>
      <c r="E6" s="159"/>
      <c r="F6" s="159"/>
      <c r="G6" s="67"/>
      <c r="H6" s="67"/>
      <c r="I6" s="67"/>
    </row>
    <row r="7" spans="1:12" x14ac:dyDescent="0.2">
      <c r="A7" s="158" t="s">
        <v>1</v>
      </c>
      <c r="B7" s="158"/>
      <c r="C7" s="158"/>
      <c r="D7" s="158"/>
      <c r="E7" s="158"/>
      <c r="F7" s="158"/>
    </row>
    <row r="8" spans="1:12" ht="15" x14ac:dyDescent="0.25">
      <c r="A8" s="164" t="s">
        <v>61</v>
      </c>
      <c r="B8" s="164"/>
      <c r="C8" s="164"/>
      <c r="D8" s="164"/>
      <c r="E8" s="164"/>
      <c r="F8" s="164"/>
    </row>
    <row r="9" spans="1:12" ht="17.25" customHeight="1" x14ac:dyDescent="0.2">
      <c r="A9" s="158" t="s">
        <v>210</v>
      </c>
      <c r="B9" s="158"/>
      <c r="C9" s="158"/>
      <c r="D9" s="158"/>
      <c r="E9" s="158"/>
      <c r="F9" s="158"/>
      <c r="G9" s="27"/>
      <c r="H9" s="27"/>
      <c r="I9" s="27"/>
    </row>
    <row r="10" spans="1:12" ht="17.25" customHeight="1" thickBot="1" x14ac:dyDescent="0.25">
      <c r="A10" s="162" t="s">
        <v>2</v>
      </c>
      <c r="B10" s="162"/>
      <c r="C10" s="162"/>
      <c r="D10" s="162"/>
      <c r="E10" s="162"/>
      <c r="F10" s="162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180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181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182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183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184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185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186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196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197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209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202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203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200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211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187</v>
      </c>
      <c r="B45" s="165" t="s">
        <v>31</v>
      </c>
      <c r="C45" s="165"/>
      <c r="D45" s="165"/>
      <c r="E45" s="165"/>
      <c r="F45" s="165"/>
      <c r="G45" s="122"/>
      <c r="H45" s="122"/>
      <c r="I45" s="122"/>
    </row>
    <row r="46" spans="1:14" x14ac:dyDescent="0.2">
      <c r="A46" s="2" t="s">
        <v>190</v>
      </c>
      <c r="B46" s="165" t="s">
        <v>58</v>
      </c>
      <c r="C46" s="165"/>
      <c r="D46" s="165"/>
      <c r="E46" s="165"/>
      <c r="F46" s="165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5" t="s">
        <v>44</v>
      </c>
      <c r="C50" s="165"/>
      <c r="D50" s="165"/>
      <c r="E50" s="165"/>
      <c r="F50" s="165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5" t="s">
        <v>45</v>
      </c>
      <c r="C51" s="165"/>
      <c r="D51" s="165"/>
      <c r="E51" s="165"/>
      <c r="F51" s="165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Oswaldo Stevenson Balcaceres Medrano</cp:lastModifiedBy>
  <cp:lastPrinted>2021-10-04T14:45:02Z</cp:lastPrinted>
  <dcterms:created xsi:type="dcterms:W3CDTF">2018-07-04T16:50:20Z</dcterms:created>
  <dcterms:modified xsi:type="dcterms:W3CDTF">2021-11-01T17:01:00Z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