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Fondos de Inversión\2021\Estados financieros 2021\INMOBILIARIO\Julio 2021\"/>
    </mc:Choice>
  </mc:AlternateContent>
  <xr:revisionPtr revIDLastSave="0" documentId="13_ncr:1_{E875D3B5-56F0-4000-8C2E-1502CC8ABE77}" xr6:coauthVersionLast="45" xr6:coauthVersionMax="45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General'!$B$1:$D$63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9" l="1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18" i="8" l="1"/>
  <c r="E14" i="8"/>
  <c r="E23" i="8" l="1"/>
  <c r="E26" i="8" s="1"/>
  <c r="E30" i="8" s="1"/>
  <c r="E35" i="8" s="1"/>
  <c r="E31" i="8" s="1"/>
  <c r="E21" i="9"/>
  <c r="E34" i="9" l="1"/>
  <c r="E36" i="9" s="1"/>
  <c r="G27" i="3" l="1"/>
  <c r="G26" i="3"/>
  <c r="G25" i="3"/>
  <c r="G24" i="3"/>
  <c r="D41" i="6"/>
  <c r="D31" i="6"/>
  <c r="D26" i="6"/>
  <c r="D20" i="6"/>
  <c r="D14" i="6"/>
  <c r="D23" i="6" l="1"/>
  <c r="D35" i="6"/>
  <c r="D43" i="6" s="1"/>
  <c r="F43" i="6" l="1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tc={5C60D62C-E83D-4DB1-8F36-214A393ADA44}</author>
    <author>tc={6408370F-DD15-4010-A5B7-315949755617}</author>
    <author>tc={771EE386-2974-4F87-90FB-E28D65E90068}</author>
    <author>tc={A3459642-D59C-47BA-AE2D-6516B98171FF}</author>
    <author>tc={30F97D4E-486D-446F-8BF1-157E062E9E77}</author>
    <author>tc={3472CBD8-6F8D-45BC-95B0-56969D1C844C}</author>
  </authors>
  <commentList>
    <comment ref="D15" authorId="0" shapeId="0" xr:uid="{5C60D62C-E83D-4DB1-8F36-214A393ADA44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111001000</t>
      </text>
    </comment>
    <comment ref="D16" authorId="1" shapeId="0" xr:uid="{6408370F-DD15-4010-A5B7-315949755617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114</t>
      </text>
    </comment>
    <comment ref="D17" authorId="2" shapeId="0" xr:uid="{771EE386-2974-4F87-90FB-E28D65E90068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116</t>
      </text>
    </comment>
    <comment ref="D18" authorId="3" shapeId="0" xr:uid="{A3459642-D59C-47BA-AE2D-6516B98171FF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117</t>
      </text>
    </comment>
    <comment ref="D28" authorId="4" shapeId="0" xr:uid="{30F97D4E-486D-446F-8BF1-157E062E9E77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214</t>
      </text>
    </comment>
    <comment ref="D29" authorId="5" shapeId="0" xr:uid="{3472CBD8-6F8D-45BC-95B0-56969D1C844C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215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tc={CF36DFEB-0D1D-4F8D-B862-E48A0B32622B}</author>
    <author>tc={D694F103-1477-4136-81BF-052372555CC2}</author>
    <author>tc={8B97D36F-1314-4321-BCC8-2A05D2B1A930}</author>
    <author>tc={BD1FF794-6D1E-4DA4-8E7A-F82D236586D9}</author>
    <author>tc={5D9EBC32-90C3-4B39-8029-239AE6D4DEB1}</author>
    <author>tc={26231A25-26B3-44E8-8043-9F49018A2DDD}</author>
    <author>tc={AD94651E-E3AE-40A1-9060-3A9E9CBF9964}</author>
  </authors>
  <commentList>
    <comment ref="E15" authorId="0" shapeId="0" xr:uid="{CF36DFEB-0D1D-4F8D-B862-E48A0B32622B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511000000 terrenos ML 510000000</t>
      </text>
    </comment>
    <comment ref="E16" authorId="1" shapeId="0" xr:uid="{D694F103-1477-4136-81BF-052372555CC2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511001000 edificaciones</t>
      </text>
    </comment>
    <comment ref="E19" authorId="2" shapeId="0" xr:uid="{8B97D36F-1314-4321-BCC8-2A05D2B1A930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cuentas 410400000
410401000</t>
      </text>
    </comment>
    <comment ref="E20" authorId="3" shapeId="0" xr:uid="{BD1FF794-6D1E-4DA4-8E7A-F82D236586D9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413000000</t>
      </text>
    </comment>
    <comment ref="E21" authorId="4" shapeId="0" xr:uid="{5D9EBC32-90C3-4B39-8029-239AE6D4DEB1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cuentas 414100000
414102000
414103000
414109000
414201000
414300000
414509000</t>
      </text>
    </comment>
    <comment ref="E24" authorId="5" shapeId="0" xr:uid="{26231A25-26B3-44E8-8043-9F49018A2DDD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cuentas 412000000
412100000</t>
      </text>
    </comment>
    <comment ref="E25" authorId="6" shapeId="0" xr:uid="{AD94651E-E3AE-40A1-9060-3A9E9CBF9964}">
      <text>
        <t>[Threaded comment]
Your version of Excel allows you to read this threaded comment; however, any edits to it will get removed if the file is opened in a newer version of Excel. Learn more: https://go.microsoft.com/fwlink/?linkid=870924
Comment:
    cuenta 430100000</t>
      </text>
    </comment>
  </commentList>
</comments>
</file>

<file path=xl/sharedStrings.xml><?xml version="1.0" encoding="utf-8"?>
<sst xmlns="http://schemas.openxmlformats.org/spreadsheetml/2006/main" count="276" uniqueCount="216">
  <si>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</si>
  <si>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</si>
  <si>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</si>
  <si>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</si>
  <si>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</si>
  <si>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</si>
  <si>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</si>
  <si>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</si>
  <si>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</si>
  <si>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</si>
  <si>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</si>
  <si>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</si>
  <si>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</si>
  <si>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</si>
  <si>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</si>
  <si>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</si>
  <si>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</si>
  <si>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</si>
  <si>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</si>
  <si>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</si>
  <si>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</si>
  <si>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</si>
  <si>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</si>
  <si>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</si>
  <si>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</si>
  <si>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</si>
  <si>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</si>
  <si>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</si>
  <si>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</si>
  <si>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</si>
  <si>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</si>
  <si>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</si>
  <si>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</si>
  <si>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</si>
  <si>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</si>
  <si>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</si>
  <si>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</si>
  <si>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</si>
  <si>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</si>
  <si>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</si>
  <si>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</si>
  <si>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</si>
  <si>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</si>
  <si>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</si>
  <si>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</si>
  <si>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</si>
  <si>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</si>
  <si>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</si>
  <si>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</si>
  <si>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</si>
  <si>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</si>
  <si>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</si>
  <si>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</si>
  <si>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</si>
  <si>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</si>
  <si>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</si>
  <si>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</si>
  <si>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</si>
  <si>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</si>
  <si>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</si>
  <si>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</si>
  <si>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</si>
  <si>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</si>
  <si>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</si>
  <si>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</si>
  <si>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</si>
  <si>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</si>
  <si>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</si>
  <si>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</si>
  <si>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</si>
  <si>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</si>
  <si>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</si>
  <si>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</si>
  <si>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</si>
  <si>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</si>
  <si>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</si>
  <si>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</si>
  <si>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</si>
  <si>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</si>
  <si>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</si>
  <si>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</si>
  <si>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</si>
  <si>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</si>
  <si>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</si>
  <si>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</si>
  <si>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</si>
  <si>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</si>
  <si>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</si>
  <si>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</si>
  <si>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</si>
  <si>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</si>
  <si>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</si>
  <si>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</si>
  <si>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</si>
  <si>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</si>
  <si>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</si>
  <si>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</si>
  <si>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</si>
  <si>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</si>
  <si>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</si>
  <si>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</si>
  <si>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</si>
  <si>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</si>
  <si>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</si>
  <si>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</si>
  <si>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</si>
  <si>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</si>
  <si>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</si>
  <si>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</si>
  <si>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</si>
  <si>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</si>
  <si>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</si>
  <si>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</si>
  <si>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</si>
  <si>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</si>
  <si>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</si>
  <si>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</si>
  <si>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</si>
  <si>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</si>
  <si>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</si>
  <si>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</si>
  <si>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</si>
  <si>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</si>
  <si>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</si>
  <si>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</si>
  <si>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</si>
  <si>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</si>
  <si>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</si>
  <si>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</si>
  <si>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</si>
  <si>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</si>
  <si>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</si>
  <si>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</si>
  <si>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</si>
  <si>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</si>
  <si>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</si>
  <si>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</si>
  <si>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</si>
  <si>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</si>
  <si>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</si>
  <si>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</si>
  <si>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</si>
  <si>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</si>
  <si>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</si>
  <si>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</si>
  <si>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</si>
  <si>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</si>
  <si>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</si>
  <si>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</si>
  <si>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</si>
  <si>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</si>
  <si>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</si>
  <si>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</si>
  <si>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</si>
  <si>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</si>
  <si>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</si>
  <si>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</si>
  <si>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</si>
  <si>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</si>
  <si>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</si>
  <si>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</si>
  <si>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</si>
  <si>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</si>
  <si>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</si>
  <si>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</si>
  <si>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</si>
  <si>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</si>
  <si>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</si>
  <si>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</si>
  <si>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</si>
  <si>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</si>
  <si>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</si>
  <si>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</si>
  <si>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</si>
  <si>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</si>
  <si>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</si>
  <si>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</si>
  <si>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</si>
  <si>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</si>
  <si>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</si>
  <si>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</si>
  <si>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</si>
  <si>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</si>
  <si>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</si>
  <si>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</si>
  <si>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</si>
  <si>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</si>
  <si>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</si>
  <si>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</si>
  <si>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Contador General</t>
  </si>
  <si>
    <t xml:space="preserve">                Representante Legal</t>
  </si>
  <si>
    <t xml:space="preserve">        Contador General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</si>
  <si>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</si>
  <si>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</si>
  <si>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</si>
  <si>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</si>
  <si>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</si>
  <si>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</si>
  <si>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</si>
  <si>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</si>
  <si>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</si>
  <si>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</si>
  <si>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</si>
  <si>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</si>
  <si>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</si>
  <si>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</si>
  <si>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</si>
  <si>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</si>
  <si>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</si>
  <si>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</si>
  <si>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</si>
  <si>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</si>
  <si>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</si>
  <si>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</si>
  <si>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Saldos al 31 de julio de 2021</t>
  </si>
  <si>
    <t>Para el periodo terminado 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</si>
</sst>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Border="1"/>
    <xf numFmtId="165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" xfId="1" builtinId="3"/>
    <cellStyle name="Comma 3" xfId="4" xr:uid="{F829BF63-1622-4C8B-8E0B-2E50AFBCD859}"/>
    <cellStyle name="Currency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idencia/GFyT/Contabilidad/Departamento/Fondos%20de%20Inversi&#243;n/Estados%20Financieros%202020/FIC%20Inmobiliario%202020/Diciembre%202020/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rissia Lorena Alvarado Merino" id="{E8732DFB-EE76-42F8-BFD5-92DD180DC60D}" userId="S::kalvarado@bancatlan.sv::8b0dc841-a53d-45b5-a7ce-a60313251b9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1-08-10T16:45:39.64" personId="{E8732DFB-EE76-42F8-BFD5-92DD180DC60D}" id="{5C60D62C-E83D-4DB1-8F36-214A393ADA44}">
    <text>cuenta 111001000</text>
  </threadedComment>
  <threadedComment ref="D16" dT="2021-08-10T16:46:55.24" personId="{E8732DFB-EE76-42F8-BFD5-92DD180DC60D}" id="{6408370F-DD15-4010-A5B7-315949755617}">
    <text>cuenta 114</text>
  </threadedComment>
  <threadedComment ref="D17" dT="2021-08-10T16:48:44.53" personId="{E8732DFB-EE76-42F8-BFD5-92DD180DC60D}" id="{771EE386-2974-4F87-90FB-E28D65E90068}">
    <text>cuenta 116</text>
  </threadedComment>
  <threadedComment ref="D18" dT="2021-08-10T16:51:15.27" personId="{E8732DFB-EE76-42F8-BFD5-92DD180DC60D}" id="{A3459642-D59C-47BA-AE2D-6516B98171FF}">
    <text>cuenta 117</text>
  </threadedComment>
  <threadedComment ref="D28" dT="2021-08-10T17:04:04.54" personId="{E8732DFB-EE76-42F8-BFD5-92DD180DC60D}" id="{30F97D4E-486D-446F-8BF1-157E062E9E77}">
    <text>cuenta 214</text>
  </threadedComment>
  <threadedComment ref="D29" dT="2021-08-10T17:04:35.88" personId="{E8732DFB-EE76-42F8-BFD5-92DD180DC60D}" id="{3472CBD8-6F8D-45BC-95B0-56969D1C844C}">
    <text>cuenta 215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5" dT="2021-08-10T17:38:18.09" personId="{E8732DFB-EE76-42F8-BFD5-92DD180DC60D}" id="{CF36DFEB-0D1D-4F8D-B862-E48A0B32622B}">
    <text>cuenta 511000000 terrenos ML 510000000</text>
  </threadedComment>
  <threadedComment ref="E16" dT="2021-08-10T17:36:37.12" personId="{E8732DFB-EE76-42F8-BFD5-92DD180DC60D}" id="{D694F103-1477-4136-81BF-052372555CC2}">
    <text>cuenta 511001000 edificaciones</text>
  </threadedComment>
  <threadedComment ref="E19" dT="2021-08-10T17:39:18.19" personId="{E8732DFB-EE76-42F8-BFD5-92DD180DC60D}" id="{8B97D36F-1314-4321-BCC8-2A05D2B1A930}">
    <text>cuentas 410400000
410401000</text>
  </threadedComment>
  <threadedComment ref="E20" dT="2021-08-10T17:40:41.14" personId="{E8732DFB-EE76-42F8-BFD5-92DD180DC60D}" id="{BD1FF794-6D1E-4DA4-8E7A-F82D236586D9}">
    <text>cuenta 413000000</text>
  </threadedComment>
  <threadedComment ref="E21" dT="2021-08-10T17:57:19.35" personId="{E8732DFB-EE76-42F8-BFD5-92DD180DC60D}" id="{5D9EBC32-90C3-4B39-8029-239AE6D4DEB1}">
    <text>cuentas 414100000
414102000
414103000
414109000
414201000
414300000
414509000</text>
  </threadedComment>
  <threadedComment ref="E24" dT="2021-08-10T17:52:23.33" personId="{E8732DFB-EE76-42F8-BFD5-92DD180DC60D}" id="{26231A25-26B3-44E8-8043-9F49018A2DDD}">
    <text>cuentas 412000000
412100000</text>
  </threadedComment>
  <threadedComment ref="E25" dT="2021-08-10T17:42:29.83" personId="{E8732DFB-EE76-42F8-BFD5-92DD180DC60D}" id="{AD94651E-E3AE-40A1-9060-3A9E9CBF9964}">
    <text>cuenta 430100000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7" t="s">
        <v>74</v>
      </c>
      <c r="C1" s="157"/>
      <c r="D1" s="157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34.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3"/>
  <sheetViews>
    <sheetView showGridLines="0" topLeftCell="A24" zoomScaleNormal="100" workbookViewId="0">
      <selection activeCell="H32" sqref="H32"/>
    </sheetView>
  </sheetViews>
  <sheetFormatPr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61" t="s">
        <v>62</v>
      </c>
      <c r="C3" s="161"/>
      <c r="D3" s="161"/>
    </row>
    <row r="4" spans="2:5" x14ac:dyDescent="0.2">
      <c r="B4" s="161" t="s">
        <v>0</v>
      </c>
      <c r="C4" s="161"/>
      <c r="D4" s="161"/>
    </row>
    <row r="5" spans="2:5" ht="14.25" customHeight="1" x14ac:dyDescent="0.2">
      <c r="B5" s="162" t="s">
        <v>50</v>
      </c>
      <c r="C5" s="162"/>
      <c r="D5" s="162"/>
    </row>
    <row r="6" spans="2:5" ht="14.25" customHeight="1" x14ac:dyDescent="0.2">
      <c r="B6" s="162" t="s">
        <v>51</v>
      </c>
      <c r="C6" s="162"/>
      <c r="D6" s="162"/>
    </row>
    <row r="7" spans="2:5" x14ac:dyDescent="0.2">
      <c r="B7" s="160" t="s">
        <v>1</v>
      </c>
      <c r="C7" s="160"/>
      <c r="D7" s="160"/>
    </row>
    <row r="8" spans="2:5" x14ac:dyDescent="0.2">
      <c r="B8" s="161" t="s">
        <v>46</v>
      </c>
      <c r="C8" s="161"/>
      <c r="D8" s="161"/>
    </row>
    <row r="9" spans="2:5" ht="17.25" customHeight="1" x14ac:dyDescent="0.2">
      <c r="B9" s="160" t="s">
        <v>214</v>
      </c>
      <c r="C9" s="160"/>
      <c r="D9" s="160"/>
    </row>
    <row r="10" spans="2:5" ht="17.25" customHeight="1" thickBot="1" x14ac:dyDescent="0.25">
      <c r="B10" s="159" t="s">
        <v>2</v>
      </c>
      <c r="C10" s="159"/>
      <c r="D10" s="159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5">
        <v>44408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52</v>
      </c>
      <c r="C14" s="139"/>
      <c r="D14" s="140">
        <f>SUM(D15:D18)</f>
        <v>1436694.4000000001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1308922.03</v>
      </c>
      <c r="E15" s="35"/>
    </row>
    <row r="16" spans="2:5" ht="13.5" customHeight="1" x14ac:dyDescent="0.2">
      <c r="B16" s="141" t="s">
        <v>23</v>
      </c>
      <c r="C16" s="142">
        <v>8</v>
      </c>
      <c r="D16" s="143">
        <v>40947.83</v>
      </c>
      <c r="E16" s="28"/>
    </row>
    <row r="17" spans="2:10" ht="13.5" customHeight="1" x14ac:dyDescent="0.2">
      <c r="B17" s="141" t="s">
        <v>63</v>
      </c>
      <c r="C17" s="142"/>
      <c r="D17" s="143">
        <v>162.5</v>
      </c>
      <c r="E17" s="28"/>
    </row>
    <row r="18" spans="2:10" ht="13.5" customHeight="1" x14ac:dyDescent="0.2">
      <c r="B18" s="141" t="s">
        <v>6</v>
      </c>
      <c r="C18" s="142"/>
      <c r="D18" s="143">
        <v>86662.04</v>
      </c>
      <c r="E18" s="28"/>
    </row>
    <row r="19" spans="2:10" ht="11.25" customHeight="1" x14ac:dyDescent="0.2">
      <c r="B19" s="134"/>
      <c r="C19" s="144"/>
      <c r="D19" s="145"/>
      <c r="E19" s="28"/>
    </row>
    <row r="20" spans="2:10" ht="12" customHeight="1" x14ac:dyDescent="0.2">
      <c r="B20" s="136" t="s">
        <v>24</v>
      </c>
      <c r="C20" s="144"/>
      <c r="D20" s="146">
        <f>SUM(D21:D22)</f>
        <v>23209072.050000001</v>
      </c>
      <c r="E20" s="28"/>
    </row>
    <row r="21" spans="2:10" ht="14.25" customHeight="1" x14ac:dyDescent="0.2">
      <c r="B21" s="134" t="s">
        <v>64</v>
      </c>
      <c r="C21" s="144">
        <v>9.1</v>
      </c>
      <c r="D21" s="145">
        <v>23209072.050000001</v>
      </c>
      <c r="E21" s="28"/>
      <c r="F21" s="126"/>
    </row>
    <row r="22" spans="2:10" ht="13.5" customHeight="1" x14ac:dyDescent="0.2">
      <c r="B22" s="134"/>
      <c r="C22" s="144"/>
      <c r="D22" s="145"/>
      <c r="E22" s="28"/>
    </row>
    <row r="23" spans="2:10" ht="13.5" thickBot="1" x14ac:dyDescent="0.25">
      <c r="B23" s="136" t="s">
        <v>53</v>
      </c>
      <c r="C23" s="139"/>
      <c r="D23" s="147">
        <f>+D20+D14</f>
        <v>24645766.449999999</v>
      </c>
      <c r="E23" s="35"/>
    </row>
    <row r="24" spans="2:10" ht="13.5" thickTop="1" x14ac:dyDescent="0.2">
      <c r="B24" s="134"/>
      <c r="C24" s="144"/>
      <c r="D24" s="145"/>
      <c r="E24" s="28"/>
    </row>
    <row r="25" spans="2:10" x14ac:dyDescent="0.2">
      <c r="B25" s="136" t="s">
        <v>7</v>
      </c>
      <c r="C25" s="137"/>
      <c r="D25" s="138"/>
      <c r="E25" s="28"/>
    </row>
    <row r="26" spans="2:10" x14ac:dyDescent="0.2">
      <c r="B26" s="136" t="s">
        <v>54</v>
      </c>
      <c r="C26" s="139"/>
      <c r="D26" s="148">
        <f>SUM(D27:D29)</f>
        <v>434788.69</v>
      </c>
      <c r="E26" s="28"/>
    </row>
    <row r="27" spans="2:10" x14ac:dyDescent="0.2">
      <c r="B27" s="134" t="s">
        <v>25</v>
      </c>
      <c r="C27" s="144">
        <v>13</v>
      </c>
      <c r="D27" s="145">
        <v>287466.39</v>
      </c>
      <c r="E27" s="28"/>
    </row>
    <row r="28" spans="2:10" ht="15" customHeight="1" x14ac:dyDescent="0.2">
      <c r="B28" s="134" t="s">
        <v>8</v>
      </c>
      <c r="C28" s="144">
        <v>11</v>
      </c>
      <c r="D28" s="145">
        <v>136538.85</v>
      </c>
      <c r="E28" s="93"/>
      <c r="F28" s="79"/>
      <c r="G28" s="79"/>
      <c r="H28" s="79"/>
      <c r="I28" s="79"/>
      <c r="J28" s="79"/>
    </row>
    <row r="29" spans="2:10" ht="15" customHeight="1" x14ac:dyDescent="0.2">
      <c r="B29" s="134" t="s">
        <v>65</v>
      </c>
      <c r="C29" s="144"/>
      <c r="D29" s="145">
        <v>10783.45</v>
      </c>
      <c r="E29" s="28"/>
    </row>
    <row r="30" spans="2:10" ht="15" customHeight="1" x14ac:dyDescent="0.2">
      <c r="B30" s="134"/>
      <c r="C30" s="144"/>
      <c r="D30" s="145"/>
      <c r="E30" s="28"/>
    </row>
    <row r="31" spans="2:10" ht="15" customHeight="1" x14ac:dyDescent="0.2">
      <c r="B31" s="136" t="s">
        <v>26</v>
      </c>
      <c r="C31" s="144"/>
      <c r="D31" s="148">
        <f>SUM(D32:D33)</f>
        <v>6197234.3300000001</v>
      </c>
      <c r="E31" s="28"/>
    </row>
    <row r="32" spans="2:10" ht="15" customHeight="1" x14ac:dyDescent="0.2">
      <c r="B32" s="134" t="s">
        <v>66</v>
      </c>
      <c r="C32" s="144">
        <v>13</v>
      </c>
      <c r="D32" s="145">
        <v>6052735.71</v>
      </c>
      <c r="E32" s="28"/>
    </row>
    <row r="33" spans="2:10" ht="15" customHeight="1" x14ac:dyDescent="0.2">
      <c r="B33" s="134" t="s">
        <v>67</v>
      </c>
      <c r="C33" s="144"/>
      <c r="D33" s="145">
        <v>144498.62</v>
      </c>
      <c r="E33" s="28"/>
    </row>
    <row r="34" spans="2:10" ht="11.25" customHeight="1" x14ac:dyDescent="0.2">
      <c r="B34" s="134"/>
      <c r="C34" s="144"/>
      <c r="D34" s="145"/>
      <c r="E34" s="28"/>
    </row>
    <row r="35" spans="2:10" x14ac:dyDescent="0.2">
      <c r="B35" s="136" t="s">
        <v>55</v>
      </c>
      <c r="C35" s="139"/>
      <c r="D35" s="149">
        <f>+D31+D26</f>
        <v>6632023.0200000005</v>
      </c>
      <c r="E35" s="35"/>
    </row>
    <row r="36" spans="2:10" ht="7.5" customHeight="1" x14ac:dyDescent="0.2">
      <c r="B36" s="136"/>
      <c r="C36" s="139"/>
      <c r="D36" s="150"/>
      <c r="E36" s="35"/>
    </row>
    <row r="37" spans="2:10" x14ac:dyDescent="0.2">
      <c r="B37" s="136" t="s">
        <v>9</v>
      </c>
      <c r="C37" s="144">
        <v>15</v>
      </c>
      <c r="D37" s="145"/>
      <c r="E37" s="28"/>
    </row>
    <row r="38" spans="2:10" x14ac:dyDescent="0.2">
      <c r="B38" s="134" t="s">
        <v>10</v>
      </c>
      <c r="C38" s="144"/>
      <c r="D38" s="151">
        <v>17709552.5</v>
      </c>
      <c r="E38" s="28"/>
      <c r="F38" s="43"/>
    </row>
    <row r="39" spans="2:10" x14ac:dyDescent="0.2">
      <c r="B39" s="134" t="s">
        <v>201</v>
      </c>
      <c r="C39" s="144"/>
      <c r="D39" s="145">
        <v>78434.89</v>
      </c>
      <c r="E39" s="28"/>
    </row>
    <row r="40" spans="2:10" x14ac:dyDescent="0.2">
      <c r="B40" s="134" t="s">
        <v>68</v>
      </c>
      <c r="C40" s="144"/>
      <c r="D40" s="145">
        <v>225756.04</v>
      </c>
      <c r="E40" s="28"/>
    </row>
    <row r="41" spans="2:10" x14ac:dyDescent="0.2">
      <c r="B41" s="136" t="s">
        <v>56</v>
      </c>
      <c r="C41" s="139"/>
      <c r="D41" s="152">
        <f>SUM(D38:D40)</f>
        <v>18013743.43</v>
      </c>
      <c r="E41" s="28"/>
      <c r="H41" s="43"/>
      <c r="I41" s="43"/>
      <c r="J41" s="43"/>
    </row>
    <row r="42" spans="2:10" ht="8.25" customHeight="1" x14ac:dyDescent="0.2">
      <c r="B42" s="136"/>
      <c r="C42" s="139"/>
      <c r="D42" s="150"/>
      <c r="E42" s="28"/>
    </row>
    <row r="43" spans="2:10" ht="13.5" thickBot="1" x14ac:dyDescent="0.25">
      <c r="B43" s="136" t="s">
        <v>57</v>
      </c>
      <c r="C43" s="139"/>
      <c r="D43" s="153">
        <f>+D35+D41</f>
        <v>24645766.449999999</v>
      </c>
      <c r="E43" s="35"/>
      <c r="F43" s="126">
        <f>D23-D43</f>
        <v>0</v>
      </c>
      <c r="J43" s="43"/>
    </row>
    <row r="44" spans="2:10" ht="6" customHeight="1" thickTop="1" x14ac:dyDescent="0.2">
      <c r="B44" s="134"/>
      <c r="C44" s="139"/>
      <c r="D44" s="150"/>
      <c r="E44" s="35"/>
    </row>
    <row r="45" spans="2:10" x14ac:dyDescent="0.2">
      <c r="B45" s="136" t="s">
        <v>27</v>
      </c>
      <c r="C45" s="139"/>
      <c r="D45" s="154">
        <v>1307</v>
      </c>
      <c r="E45" s="35"/>
    </row>
    <row r="46" spans="2:10" x14ac:dyDescent="0.2">
      <c r="B46" s="136" t="s">
        <v>28</v>
      </c>
      <c r="C46" s="139"/>
      <c r="D46" s="154">
        <v>5357.41</v>
      </c>
      <c r="E46" s="35"/>
    </row>
    <row r="47" spans="2:10" ht="13.5" thickBot="1" x14ac:dyDescent="0.25">
      <c r="B47" s="36"/>
      <c r="C47" s="37"/>
      <c r="D47" s="100"/>
      <c r="E47" s="28"/>
      <c r="F47" s="126"/>
    </row>
    <row r="48" spans="2:10" x14ac:dyDescent="0.2">
      <c r="B48" s="29"/>
      <c r="C48" s="34"/>
      <c r="D48" s="101"/>
      <c r="E48" s="28"/>
    </row>
    <row r="49" spans="2:5" x14ac:dyDescent="0.2">
      <c r="B49" s="1" t="s">
        <v>47</v>
      </c>
    </row>
    <row r="54" spans="2:5" x14ac:dyDescent="0.2">
      <c r="C54" s="13"/>
      <c r="D54" s="102"/>
      <c r="E54" s="14"/>
    </row>
    <row r="55" spans="2:5" ht="12.75" customHeight="1" x14ac:dyDescent="0.2">
      <c r="B55" s="38" t="s">
        <v>187</v>
      </c>
      <c r="C55" s="158" t="s">
        <v>31</v>
      </c>
      <c r="D55" s="158"/>
      <c r="E55" s="16"/>
    </row>
    <row r="56" spans="2:5" x14ac:dyDescent="0.2">
      <c r="B56" s="38" t="s">
        <v>190</v>
      </c>
      <c r="C56" s="158" t="s">
        <v>58</v>
      </c>
      <c r="D56" s="158"/>
      <c r="E56" s="18"/>
    </row>
    <row r="57" spans="2:5" x14ac:dyDescent="0.2">
      <c r="C57" s="20"/>
      <c r="D57" s="103"/>
      <c r="E57" s="18"/>
    </row>
    <row r="58" spans="2:5" x14ac:dyDescent="0.2">
      <c r="C58" s="20"/>
      <c r="D58" s="103"/>
      <c r="E58" s="18"/>
    </row>
    <row r="59" spans="2:5" x14ac:dyDescent="0.2">
      <c r="C59" s="20"/>
      <c r="D59" s="103"/>
      <c r="E59" s="18"/>
    </row>
    <row r="60" spans="2:5" x14ac:dyDescent="0.2">
      <c r="B60" s="19"/>
      <c r="C60" s="20"/>
      <c r="D60" s="103"/>
      <c r="E60" s="18"/>
    </row>
    <row r="61" spans="2:5" x14ac:dyDescent="0.2">
      <c r="B61" s="19"/>
      <c r="C61" s="20"/>
      <c r="D61" s="103"/>
      <c r="E61" s="18"/>
    </row>
    <row r="62" spans="2:5" ht="15" customHeight="1" x14ac:dyDescent="0.2">
      <c r="B62" s="38" t="s">
        <v>29</v>
      </c>
      <c r="C62" s="158" t="s">
        <v>44</v>
      </c>
      <c r="D62" s="158"/>
      <c r="E62" s="22"/>
    </row>
    <row r="63" spans="2:5" ht="15" customHeight="1" x14ac:dyDescent="0.2">
      <c r="B63" s="38" t="s">
        <v>191</v>
      </c>
      <c r="C63" s="158" t="s">
        <v>45</v>
      </c>
      <c r="D63" s="158"/>
      <c r="E63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63:D63"/>
    <mergeCell ref="B10:D10"/>
    <mergeCell ref="C55:D55"/>
    <mergeCell ref="C56:D56"/>
    <mergeCell ref="C62:D62"/>
  </mergeCells>
  <printOptions verticalCentered="1"/>
  <pageMargins left="1.299212598425197" right="0.70866141732283472" top="0.74803149606299213" bottom="0.74803149606299213" header="0.31496062992125984" footer="0.31496062992125984"/>
  <pageSetup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abSelected="1" topLeftCell="B1" zoomScale="87" zoomScaleNormal="87" workbookViewId="0">
      <selection activeCell="J9" sqref="J9"/>
    </sheetView>
  </sheetViews>
  <sheetFormatPr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61" t="s">
        <v>62</v>
      </c>
      <c r="C3" s="161"/>
      <c r="D3" s="161"/>
      <c r="E3" s="161"/>
    </row>
    <row r="4" spans="2:5" x14ac:dyDescent="0.2">
      <c r="B4" s="161" t="s">
        <v>0</v>
      </c>
      <c r="C4" s="161"/>
      <c r="D4" s="161"/>
      <c r="E4" s="161"/>
    </row>
    <row r="5" spans="2:5" x14ac:dyDescent="0.2">
      <c r="B5" s="162" t="s">
        <v>50</v>
      </c>
      <c r="C5" s="162"/>
      <c r="D5" s="162"/>
      <c r="E5" s="162"/>
    </row>
    <row r="6" spans="2:5" x14ac:dyDescent="0.2">
      <c r="B6" s="162" t="s">
        <v>51</v>
      </c>
      <c r="C6" s="162"/>
      <c r="D6" s="162"/>
      <c r="E6" s="162"/>
    </row>
    <row r="7" spans="2:5" x14ac:dyDescent="0.2">
      <c r="B7" s="160" t="s">
        <v>1</v>
      </c>
      <c r="C7" s="160"/>
      <c r="D7" s="160"/>
      <c r="E7" s="160"/>
    </row>
    <row r="8" spans="2:5" x14ac:dyDescent="0.2">
      <c r="B8" s="161" t="s">
        <v>59</v>
      </c>
      <c r="C8" s="161"/>
      <c r="D8" s="161"/>
      <c r="E8" s="161"/>
    </row>
    <row r="9" spans="2:5" x14ac:dyDescent="0.2">
      <c r="B9" s="160" t="s">
        <v>215</v>
      </c>
      <c r="C9" s="160"/>
      <c r="D9" s="160"/>
      <c r="E9" s="160"/>
    </row>
    <row r="10" spans="2:5" ht="13.5" thickBot="1" x14ac:dyDescent="0.25">
      <c r="B10" s="159" t="s">
        <v>2</v>
      </c>
      <c r="C10" s="159"/>
      <c r="D10" s="159"/>
      <c r="E10" s="159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6">
        <v>44408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658027.89999999991</v>
      </c>
    </row>
    <row r="15" spans="2:5" x14ac:dyDescent="0.2">
      <c r="B15" s="43" t="s">
        <v>12</v>
      </c>
      <c r="C15" s="45" t="s">
        <v>70</v>
      </c>
      <c r="D15" s="105"/>
      <c r="E15" s="80">
        <v>9526.44</v>
      </c>
    </row>
    <row r="16" spans="2:5" x14ac:dyDescent="0.2">
      <c r="B16" s="43" t="s">
        <v>69</v>
      </c>
      <c r="C16" s="45">
        <v>17</v>
      </c>
      <c r="D16" s="105"/>
      <c r="E16" s="80">
        <v>648501.46</v>
      </c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147781.16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v>3627.98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100620.55</v>
      </c>
      <c r="I20" s="49"/>
      <c r="J20" s="49"/>
    </row>
    <row r="21" spans="2:10" ht="18" customHeight="1" x14ac:dyDescent="0.2">
      <c r="B21" s="43" t="s">
        <v>32</v>
      </c>
      <c r="C21" s="48">
        <v>21</v>
      </c>
      <c r="D21" s="106"/>
      <c r="E21" s="128">
        <v>43532.63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510246.73999999987</v>
      </c>
      <c r="I23" s="49"/>
      <c r="J23" s="49"/>
    </row>
    <row r="24" spans="2:10" ht="15" customHeight="1" x14ac:dyDescent="0.2">
      <c r="B24" s="43" t="s">
        <v>33</v>
      </c>
      <c r="C24" s="48">
        <v>13</v>
      </c>
      <c r="D24" s="106"/>
      <c r="E24" s="101">
        <v>262057.57</v>
      </c>
      <c r="I24" s="49"/>
      <c r="J24" s="49"/>
    </row>
    <row r="25" spans="2:10" ht="18.75" customHeight="1" x14ac:dyDescent="0.2">
      <c r="B25" s="27" t="s">
        <v>177</v>
      </c>
      <c r="C25" s="30">
        <v>22</v>
      </c>
      <c r="D25" s="34"/>
      <c r="E25" s="101">
        <v>143</v>
      </c>
      <c r="H25" s="50"/>
      <c r="I25" s="49"/>
      <c r="J25" s="49"/>
    </row>
    <row r="26" spans="2:10" x14ac:dyDescent="0.2">
      <c r="B26" s="44" t="s">
        <v>34</v>
      </c>
      <c r="C26" s="44"/>
      <c r="D26" s="86"/>
      <c r="E26" s="85">
        <f>+E23-E24-E25</f>
        <v>248046.16999999987</v>
      </c>
    </row>
    <row r="27" spans="2:10" ht="22.5" customHeight="1" x14ac:dyDescent="0.2">
      <c r="B27" s="44" t="s">
        <v>35</v>
      </c>
      <c r="C27" s="44"/>
      <c r="D27" s="86"/>
      <c r="E27" s="86"/>
    </row>
    <row r="28" spans="2:10" ht="15.75" customHeight="1" x14ac:dyDescent="0.2">
      <c r="B28" s="43" t="s">
        <v>206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248046.16999999987</v>
      </c>
      <c r="G30" s="51"/>
    </row>
    <row r="31" spans="2:10" ht="23.25" thickTop="1" x14ac:dyDescent="0.2">
      <c r="B31" s="97" t="s">
        <v>200</v>
      </c>
      <c r="C31" s="95"/>
      <c r="D31" s="107"/>
      <c r="E31" s="107">
        <f>E35</f>
        <v>189.78283856159132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71</v>
      </c>
      <c r="C34" s="29"/>
    </row>
    <row r="35" spans="2:13" x14ac:dyDescent="0.2">
      <c r="B35" s="29" t="s">
        <v>72</v>
      </c>
      <c r="C35" s="49"/>
      <c r="E35" s="94">
        <f>E30/E36</f>
        <v>189.78283856159132</v>
      </c>
    </row>
    <row r="36" spans="2:13" x14ac:dyDescent="0.2">
      <c r="B36" s="29" t="s">
        <v>73</v>
      </c>
      <c r="C36" s="29"/>
      <c r="E36" s="94">
        <v>1307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187</v>
      </c>
      <c r="C44" s="158" t="s">
        <v>31</v>
      </c>
      <c r="D44" s="158"/>
      <c r="E44" s="158"/>
      <c r="F44" s="17"/>
      <c r="G44" s="17"/>
      <c r="H44" s="17"/>
    </row>
    <row r="45" spans="2:13" x14ac:dyDescent="0.2">
      <c r="B45" s="38" t="s">
        <v>188</v>
      </c>
      <c r="C45" s="158" t="s">
        <v>58</v>
      </c>
      <c r="D45" s="158"/>
      <c r="E45" s="158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3"/>
      <c r="J50" s="163"/>
      <c r="K50" s="163"/>
      <c r="L50" s="163"/>
      <c r="M50" s="163"/>
    </row>
    <row r="51" spans="2:13" x14ac:dyDescent="0.2">
      <c r="B51" s="38" t="s">
        <v>29</v>
      </c>
      <c r="C51" s="158" t="s">
        <v>44</v>
      </c>
      <c r="D51" s="158"/>
      <c r="E51" s="158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189</v>
      </c>
      <c r="C52" s="158" t="s">
        <v>45</v>
      </c>
      <c r="D52" s="158"/>
      <c r="E52" s="158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5" t="s">
        <v>62</v>
      </c>
      <c r="B3" s="165"/>
      <c r="C3" s="165"/>
      <c r="D3" s="165"/>
      <c r="E3" s="165"/>
      <c r="F3" s="165"/>
      <c r="G3" s="165"/>
    </row>
    <row r="4" spans="1:14" x14ac:dyDescent="0.2">
      <c r="A4" s="161" t="s">
        <v>0</v>
      </c>
      <c r="B4" s="161"/>
      <c r="C4" s="161"/>
      <c r="D4" s="161"/>
      <c r="E4" s="161"/>
      <c r="F4" s="161"/>
      <c r="G4" s="161"/>
    </row>
    <row r="5" spans="1:14" ht="15" customHeight="1" x14ac:dyDescent="0.2">
      <c r="A5" s="162" t="s">
        <v>50</v>
      </c>
      <c r="B5" s="162"/>
      <c r="C5" s="162"/>
      <c r="D5" s="162"/>
      <c r="E5" s="162"/>
      <c r="F5" s="162"/>
      <c r="G5" s="162"/>
    </row>
    <row r="6" spans="1:14" ht="15" customHeight="1" x14ac:dyDescent="0.2">
      <c r="A6" s="162" t="s">
        <v>51</v>
      </c>
      <c r="B6" s="162"/>
      <c r="C6" s="162"/>
      <c r="D6" s="162"/>
      <c r="E6" s="162"/>
      <c r="F6" s="162"/>
      <c r="G6" s="162"/>
    </row>
    <row r="7" spans="1:14" x14ac:dyDescent="0.2">
      <c r="A7" s="160" t="s">
        <v>1</v>
      </c>
      <c r="B7" s="160"/>
      <c r="C7" s="160"/>
      <c r="D7" s="160"/>
      <c r="E7" s="160"/>
      <c r="F7" s="160"/>
      <c r="G7" s="160"/>
    </row>
    <row r="8" spans="1:14" ht="15" x14ac:dyDescent="0.25">
      <c r="A8" s="165" t="s">
        <v>60</v>
      </c>
      <c r="B8" s="165"/>
      <c r="C8" s="165"/>
      <c r="D8" s="165"/>
      <c r="E8" s="165"/>
      <c r="F8" s="165"/>
      <c r="G8" s="165"/>
    </row>
    <row r="9" spans="1:14" x14ac:dyDescent="0.2">
      <c r="A9" s="160" t="s">
        <v>203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1:14" ht="15" thickBot="1" x14ac:dyDescent="0.25">
      <c r="A10" s="159" t="s">
        <v>2</v>
      </c>
      <c r="B10" s="159"/>
      <c r="C10" s="159"/>
      <c r="D10" s="159"/>
      <c r="E10" s="159"/>
      <c r="F10" s="159"/>
      <c r="G10" s="159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208</v>
      </c>
      <c r="E12" s="55" t="s">
        <v>209</v>
      </c>
      <c r="F12" s="54" t="s">
        <v>20</v>
      </c>
      <c r="G12" s="54" t="s">
        <v>21</v>
      </c>
    </row>
    <row r="13" spans="1:14" s="8" customFormat="1" ht="15" x14ac:dyDescent="0.25">
      <c r="A13" s="3" t="s">
        <v>178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207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210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187</v>
      </c>
      <c r="C40" s="164" t="s">
        <v>194</v>
      </c>
      <c r="D40" s="164"/>
      <c r="E40" s="164"/>
      <c r="F40" s="164"/>
      <c r="G40" s="164"/>
    </row>
    <row r="41" spans="1:15" ht="15" customHeight="1" x14ac:dyDescent="0.2">
      <c r="A41" s="2" t="s">
        <v>192</v>
      </c>
      <c r="C41" s="164" t="s">
        <v>195</v>
      </c>
      <c r="D41" s="164"/>
      <c r="E41" s="164"/>
      <c r="F41" s="164"/>
      <c r="G41" s="164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3"/>
      <c r="I47" s="163"/>
      <c r="J47" s="163"/>
      <c r="K47" s="163"/>
      <c r="L47" s="163"/>
    </row>
    <row r="48" spans="1:15" ht="15" customHeight="1" x14ac:dyDescent="0.2">
      <c r="A48" s="2" t="s">
        <v>29</v>
      </c>
      <c r="C48" s="164" t="s">
        <v>196</v>
      </c>
      <c r="D48" s="164"/>
      <c r="E48" s="164"/>
      <c r="F48" s="164"/>
      <c r="G48" s="164"/>
      <c r="I48" s="17"/>
      <c r="J48" s="17"/>
      <c r="K48" s="17"/>
      <c r="L48" s="17"/>
    </row>
    <row r="49" spans="1:12" ht="15" customHeight="1" x14ac:dyDescent="0.2">
      <c r="A49" s="2" t="s">
        <v>193</v>
      </c>
      <c r="C49" s="164" t="s">
        <v>197</v>
      </c>
      <c r="D49" s="164"/>
      <c r="E49" s="164"/>
      <c r="F49" s="164"/>
      <c r="G49" s="164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5" t="s">
        <v>62</v>
      </c>
      <c r="B3" s="165"/>
      <c r="C3" s="165"/>
      <c r="D3" s="165"/>
      <c r="E3" s="165"/>
      <c r="F3" s="165"/>
    </row>
    <row r="4" spans="1:12" x14ac:dyDescent="0.2">
      <c r="A4" s="161" t="s">
        <v>0</v>
      </c>
      <c r="B4" s="161"/>
      <c r="C4" s="161"/>
      <c r="D4" s="161"/>
      <c r="E4" s="161"/>
      <c r="F4" s="161"/>
    </row>
    <row r="5" spans="1:12" x14ac:dyDescent="0.2">
      <c r="A5" s="161" t="s">
        <v>50</v>
      </c>
      <c r="B5" s="161"/>
      <c r="C5" s="161"/>
      <c r="D5" s="161"/>
      <c r="E5" s="161"/>
      <c r="F5" s="161"/>
    </row>
    <row r="6" spans="1:12" ht="14.25" customHeight="1" x14ac:dyDescent="0.2">
      <c r="A6" s="161" t="s">
        <v>51</v>
      </c>
      <c r="B6" s="161"/>
      <c r="C6" s="161"/>
      <c r="D6" s="161"/>
      <c r="E6" s="161"/>
      <c r="F6" s="161"/>
      <c r="G6" s="67"/>
      <c r="H6" s="67"/>
      <c r="I6" s="67"/>
    </row>
    <row r="7" spans="1:12" x14ac:dyDescent="0.2">
      <c r="A7" s="160" t="s">
        <v>1</v>
      </c>
      <c r="B7" s="160"/>
      <c r="C7" s="160"/>
      <c r="D7" s="160"/>
      <c r="E7" s="160"/>
      <c r="F7" s="160"/>
    </row>
    <row r="8" spans="1:12" ht="15" x14ac:dyDescent="0.25">
      <c r="A8" s="165" t="s">
        <v>61</v>
      </c>
      <c r="B8" s="165"/>
      <c r="C8" s="165"/>
      <c r="D8" s="165"/>
      <c r="E8" s="165"/>
      <c r="F8" s="165"/>
    </row>
    <row r="9" spans="1:12" ht="17.25" customHeight="1" x14ac:dyDescent="0.2">
      <c r="A9" s="160" t="s">
        <v>212</v>
      </c>
      <c r="B9" s="160"/>
      <c r="C9" s="160"/>
      <c r="D9" s="160"/>
      <c r="E9" s="160"/>
      <c r="F9" s="160"/>
      <c r="G9" s="27"/>
      <c r="H9" s="27"/>
      <c r="I9" s="27"/>
    </row>
    <row r="10" spans="1:12" ht="17.25" customHeight="1" thickBot="1" x14ac:dyDescent="0.25">
      <c r="A10" s="159" t="s">
        <v>2</v>
      </c>
      <c r="B10" s="159"/>
      <c r="C10" s="159"/>
      <c r="D10" s="159"/>
      <c r="E10" s="159"/>
      <c r="F10" s="159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179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180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181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182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183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184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49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42</v>
      </c>
      <c r="J23" s="113"/>
    </row>
    <row r="24" spans="1:10" ht="15" x14ac:dyDescent="0.25">
      <c r="A24" s="5" t="s">
        <v>185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48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13"/>
      <c r="I27" s="113"/>
      <c r="J27" s="113"/>
    </row>
    <row r="28" spans="1:10" x14ac:dyDescent="0.2">
      <c r="A28" s="5" t="s">
        <v>186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198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199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211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204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205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202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213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47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187</v>
      </c>
      <c r="B45" s="164" t="s">
        <v>31</v>
      </c>
      <c r="C45" s="164"/>
      <c r="D45" s="164"/>
      <c r="E45" s="164"/>
      <c r="F45" s="164"/>
      <c r="G45" s="122"/>
      <c r="H45" s="122"/>
      <c r="I45" s="122"/>
    </row>
    <row r="46" spans="1:14" x14ac:dyDescent="0.2">
      <c r="A46" s="2" t="s">
        <v>192</v>
      </c>
      <c r="B46" s="164" t="s">
        <v>58</v>
      </c>
      <c r="C46" s="164"/>
      <c r="D46" s="164"/>
      <c r="E46" s="164"/>
      <c r="F46" s="164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3"/>
      <c r="K49" s="163"/>
      <c r="L49" s="163"/>
      <c r="M49" s="163"/>
      <c r="N49" s="163"/>
    </row>
    <row r="50" spans="1:14" ht="21" customHeight="1" x14ac:dyDescent="0.2">
      <c r="A50" s="2" t="s">
        <v>29</v>
      </c>
      <c r="B50" s="164" t="s">
        <v>44</v>
      </c>
      <c r="C50" s="164"/>
      <c r="D50" s="164"/>
      <c r="E50" s="164"/>
      <c r="F50" s="164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30</v>
      </c>
      <c r="B51" s="164" t="s">
        <v>45</v>
      </c>
      <c r="C51" s="164"/>
      <c r="D51" s="164"/>
      <c r="E51" s="164"/>
      <c r="F51" s="164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General'!Print_Area</vt:lpstr>
      <vt:lpstr>'Cambios en el Patrimonio'!Print_Area</vt:lpstr>
      <vt:lpstr>'Estado de Resultados acumulado'!Print_Area</vt:lpstr>
      <vt:lpstr>'Flujo de Efectivo'!Print_Area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Krissia Lorena Alvarado Merino</cp:lastModifiedBy>
  <cp:lastPrinted>2021-08-10T18:29:07Z</cp:lastPrinted>
  <dcterms:created xsi:type="dcterms:W3CDTF">2018-07-04T16:50:20Z</dcterms:created>
  <dcterms:modified xsi:type="dcterms:W3CDTF">2021-08-10T18:29:43Z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