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Enero 2022\ENERO EEFF\"/>
    </mc:Choice>
  </mc:AlternateContent>
  <xr:revisionPtr revIDLastSave="0" documentId="13_ncr:1_{A65C7C27-81D3-4107-9794-6294E72A07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General" sheetId="2" r:id="rId1"/>
  </sheets>
  <definedNames>
    <definedName name="_xlnm.Print_Area" localSheetId="0">BGeneral!$A$1:$C$96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C13" i="2"/>
  <c r="C52" i="2"/>
  <c r="C51" i="2"/>
  <c r="C49" i="2"/>
  <c r="C48" i="2"/>
  <c r="C54" i="2" s="1"/>
  <c r="C46" i="2"/>
  <c r="C41" i="2"/>
  <c r="C37" i="2"/>
  <c r="C35" i="2"/>
  <c r="C95" i="2"/>
  <c r="C93" i="2"/>
  <c r="C92" i="2"/>
  <c r="C91" i="2"/>
  <c r="C86" i="2"/>
  <c r="C81" i="2"/>
  <c r="C82" i="2"/>
  <c r="C83" i="2" s="1"/>
  <c r="C80" i="2"/>
  <c r="C78" i="2"/>
  <c r="C73" i="2"/>
  <c r="C74" i="2"/>
  <c r="C27" i="2"/>
  <c r="C26" i="2"/>
  <c r="C25" i="2"/>
  <c r="C21" i="2"/>
  <c r="C30" i="2" s="1"/>
  <c r="A66" i="2" l="1"/>
  <c r="C94" i="2" l="1"/>
  <c r="C38" i="2" l="1"/>
  <c r="C75" i="2" l="1"/>
  <c r="C88" i="2" s="1"/>
  <c r="A63" i="2"/>
  <c r="C42" i="2"/>
  <c r="C28" i="2"/>
  <c r="C55" i="2" l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<sst xmlns="http://schemas.openxmlformats.org/spreadsheetml/2006/main" count="73" uniqueCount="70">
  <si>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</si>
  <si>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</si>
  <si>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</si>
  <si>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</si>
  <si>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</si>
  <si>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</si>
  <si>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</si>
  <si>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</si>
  <si>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</si>
  <si>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</si>
  <si>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</si>
  <si>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</si>
  <si>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</si>
  <si>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</si>
  <si>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</si>
  <si>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</si>
  <si>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</si>
  <si>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</si>
  <si>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</si>
  <si>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</si>
  <si>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</si>
  <si>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</si>
  <si>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</si>
  <si>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</si>
  <si>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</si>
  <si>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</si>
  <si>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</si>
  <si>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</si>
  <si>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</si>
  <si>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</si>
  <si>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</si>
  <si>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</si>
  <si>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</si>
  <si>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</si>
  <si>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</si>
  <si>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</si>
  <si>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</si>
  <si>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</si>
  <si>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</si>
  <si>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</si>
  <si>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</si>
  <si>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</si>
  <si>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</si>
  <si>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</si>
  <si>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</si>
  <si>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</si>
  <si>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</si>
  <si>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</si>
  <si>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</si>
  <si>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</si>
  <si>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</si>
  <si>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</si>
  <si>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</si>
  <si>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</si>
  <si>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</si>
  <si>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</si>
  <si>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</si>
  <si>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</si>
  <si>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</si>
  <si>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</si>
  <si>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</si>
  <si>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</si>
  <si>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</si>
  <si>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</si>
  <si>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</si>
  <si>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</si>
  <si>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</si>
  <si>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(Cifras en miles de dólares de los Estados Unidos de América)</t>
  </si>
  <si>
    <t>Al 31 de Enero 2022</t>
  </si>
  <si>
    <t xml:space="preserve">Resultados acumulados de ejercicios anteriores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</si>
</sst>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73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73" fontId="3" fillId="0" borderId="0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showGridLines="0" tabSelected="1" topLeftCell="A19" zoomScaleNormal="100" workbookViewId="0">
      <selection activeCell="D1" sqref="D1:D1048576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2" t="s">
        <v>0</v>
      </c>
      <c r="B1" s="52"/>
      <c r="C1" s="52"/>
    </row>
    <row r="2" spans="1:9">
      <c r="A2" s="52" t="s">
        <v>1</v>
      </c>
      <c r="B2" s="52"/>
      <c r="C2" s="52"/>
    </row>
    <row r="3" spans="1:9">
      <c r="A3" s="52" t="s">
        <v>65</v>
      </c>
      <c r="B3" s="52"/>
      <c r="C3" s="52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52" t="s">
        <v>3</v>
      </c>
      <c r="B6" s="52"/>
      <c r="C6" s="52"/>
    </row>
    <row r="7" spans="1:9" ht="17.25" customHeight="1">
      <c r="A7" s="49" t="s">
        <v>68</v>
      </c>
      <c r="B7" s="49"/>
      <c r="C7" s="49"/>
    </row>
    <row r="8" spans="1:9" ht="22.5" customHeight="1" thickBot="1">
      <c r="A8" s="50" t="s">
        <v>67</v>
      </c>
      <c r="B8" s="50"/>
      <c r="C8" s="50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(150+206152.43)/1000</f>
        <v>206.30242999999999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835170.89/1000</f>
        <v>835.17088999999999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6">
        <v>81.93</v>
      </c>
      <c r="D16" s="53"/>
      <c r="E16" s="2"/>
      <c r="F16" s="10"/>
      <c r="G16" s="10"/>
      <c r="H16" s="10"/>
      <c r="I16" s="2"/>
    </row>
    <row r="17" spans="1:10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v>6.18</v>
      </c>
      <c r="D18" s="53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v>40.79</v>
      </c>
      <c r="D19" s="53"/>
      <c r="E19" s="2"/>
      <c r="F19" s="10"/>
      <c r="G19" s="10"/>
      <c r="H19" s="10"/>
      <c r="I19" s="2"/>
    </row>
    <row r="20" spans="1:10">
      <c r="A20" s="1" t="s">
        <v>13</v>
      </c>
      <c r="C20" s="7">
        <v>73.73</v>
      </c>
      <c r="D20" s="2"/>
      <c r="E20" s="2"/>
      <c r="F20" s="10"/>
      <c r="G20" s="10"/>
      <c r="H20" s="10"/>
      <c r="I20" s="2"/>
    </row>
    <row r="21" spans="1:10">
      <c r="A21" s="12" t="s">
        <v>14</v>
      </c>
      <c r="C21" s="13">
        <f>SUM(C13:C20)</f>
        <v>1249.1033200000002</v>
      </c>
      <c r="D21" s="14"/>
      <c r="E21" s="14"/>
      <c r="F21" s="10"/>
      <c r="G21" s="2"/>
      <c r="H21" s="10"/>
      <c r="I21" s="2"/>
    </row>
    <row r="22" spans="1:10">
      <c r="A22" s="12"/>
      <c r="C22" s="15"/>
      <c r="D22" s="14"/>
      <c r="E22" s="14"/>
      <c r="F22" s="10"/>
      <c r="G22" s="2"/>
      <c r="H22" s="10"/>
      <c r="I22" s="2"/>
    </row>
    <row r="23" spans="1:10">
      <c r="A23" s="6" t="s">
        <v>15</v>
      </c>
      <c r="C23" s="8"/>
      <c r="D23" s="2"/>
      <c r="E23" s="2"/>
      <c r="F23" s="2"/>
      <c r="G23" s="2"/>
      <c r="H23" s="10"/>
      <c r="I23" s="2"/>
    </row>
    <row r="24" spans="1:10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51725.67/1000</f>
        <v>51.725670000000001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627508.06/1000</f>
        <v>627.50806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47446.03/1000</f>
        <v>47.44603</v>
      </c>
      <c r="D27" s="2"/>
      <c r="E27" s="2"/>
      <c r="F27" s="16"/>
      <c r="G27" s="10"/>
      <c r="H27" s="10"/>
      <c r="I27" s="2"/>
    </row>
    <row r="28" spans="1:10">
      <c r="A28" s="12" t="s">
        <v>20</v>
      </c>
      <c r="C28" s="13">
        <f>SUM(C24:C27)</f>
        <v>726.67975999999999</v>
      </c>
      <c r="D28" s="14"/>
      <c r="E28" s="14"/>
      <c r="F28" s="10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4"/>
    </row>
    <row r="30" spans="1:10" ht="13.5" thickBot="1">
      <c r="A30" s="12" t="s">
        <v>21</v>
      </c>
      <c r="C30" s="18">
        <f>+C28+C21</f>
        <v>1975.7830800000002</v>
      </c>
      <c r="D30" s="9"/>
      <c r="E30" s="9"/>
      <c r="F30" s="2"/>
      <c r="G30" s="53"/>
      <c r="H30" s="10"/>
      <c r="I30" s="2"/>
    </row>
    <row r="31" spans="1:10" ht="13.5" thickTop="1">
      <c r="C31" s="8"/>
      <c r="D31" s="2"/>
      <c r="E31" s="2"/>
      <c r="F31" s="2"/>
      <c r="G31" s="2"/>
      <c r="H31" s="10"/>
      <c r="I31" s="2"/>
    </row>
    <row r="32" spans="1:10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62</v>
      </c>
      <c r="C34" s="8">
        <v>0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69841.63/1000</f>
        <v>69.841630000000009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276274.4/1000</f>
        <v>276.27440000000001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346.11603000000002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44969.72/1000</f>
        <v>44.969720000000002</v>
      </c>
      <c r="D41" s="14"/>
      <c r="E41" s="14"/>
      <c r="F41" s="20"/>
      <c r="G41" s="2"/>
      <c r="H41" s="2"/>
      <c r="I41" s="2"/>
    </row>
    <row r="42" spans="1:9">
      <c r="A42" s="12" t="s">
        <v>61</v>
      </c>
      <c r="C42" s="19">
        <f>SUM(C41)</f>
        <v>44.969720000000002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69</v>
      </c>
      <c r="C49" s="8">
        <f>511809.6/1000</f>
        <v>511.80959999999999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-62740.38/1000</f>
        <v>-62.740379999999995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8">
        <f>78303.37/1000</f>
        <v>78.303370000000001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36</v>
      </c>
      <c r="C54" s="19">
        <f>SUM(C45:C52)</f>
        <v>1584.6949800000002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1975.7807300000004</v>
      </c>
      <c r="D55" s="47"/>
      <c r="E55" s="9"/>
      <c r="F55" s="10"/>
      <c r="G55" s="55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1" t="s">
        <v>38</v>
      </c>
      <c r="B61" s="51"/>
      <c r="C61" s="51"/>
    </row>
    <row r="62" spans="1:9">
      <c r="A62" s="51" t="s">
        <v>1</v>
      </c>
      <c r="B62" s="51"/>
      <c r="C62" s="51"/>
    </row>
    <row r="63" spans="1:9">
      <c r="A63" s="51" t="str">
        <f>+A3</f>
        <v>(Compañía Salvadoreña, Subsidiaria de Inversiones Financieras Atlántida, S.A.)</v>
      </c>
      <c r="B63" s="51"/>
      <c r="C63" s="51"/>
    </row>
    <row r="64" spans="1:9">
      <c r="A64" s="41" t="s">
        <v>2</v>
      </c>
      <c r="B64" s="41"/>
      <c r="C64" s="41"/>
    </row>
    <row r="65" spans="1:3">
      <c r="A65" s="51" t="s">
        <v>39</v>
      </c>
      <c r="B65" s="51"/>
      <c r="C65" s="51"/>
    </row>
    <row r="66" spans="1:3">
      <c r="A66" s="49" t="str">
        <f>+A7</f>
        <v>Al 31 de Enero 2022</v>
      </c>
      <c r="B66" s="49"/>
      <c r="C66" s="49"/>
    </row>
    <row r="67" spans="1:3" ht="13.5" thickBot="1">
      <c r="A67" s="50" t="s">
        <v>67</v>
      </c>
      <c r="B67" s="50"/>
      <c r="C67" s="50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111102.55/1000</f>
        <v>111.10255000000001</v>
      </c>
    </row>
    <row r="74" spans="1:3">
      <c r="A74" s="27" t="s">
        <v>43</v>
      </c>
      <c r="B74" s="27"/>
      <c r="C74" s="22">
        <f>100605.42/1000</f>
        <v>100.60542</v>
      </c>
    </row>
    <row r="75" spans="1:3">
      <c r="A75" s="27"/>
      <c r="B75" s="27"/>
      <c r="C75" s="29">
        <f>SUM(C73:C74)</f>
        <v>211.70796999999999</v>
      </c>
    </row>
    <row r="76" spans="1: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52131.88/1000</f>
        <v>52.131879999999995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51655.03/1000</f>
        <v>51.655029999999996</v>
      </c>
    </row>
    <row r="81" spans="1:4">
      <c r="A81" s="27" t="s">
        <v>49</v>
      </c>
      <c r="B81" s="27"/>
      <c r="C81" s="8">
        <f>2384.39/1000</f>
        <v>2.3843899999999998</v>
      </c>
    </row>
    <row r="82" spans="1:4">
      <c r="A82" s="27"/>
      <c r="B82" s="27"/>
      <c r="C82" s="38">
        <f>SUM(C78:C81)</f>
        <v>106.17129999999999</v>
      </c>
    </row>
    <row r="83" spans="1:4">
      <c r="A83" s="30" t="s">
        <v>50</v>
      </c>
      <c r="B83" s="27"/>
      <c r="C83" s="29">
        <f>+C75-C82</f>
        <v>105.53667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4627.2/1000</f>
        <v>4.6272000000000002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110.16387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397.53/1000</f>
        <v>0.39752999999999999</v>
      </c>
    </row>
    <row r="92" spans="1:4">
      <c r="A92" s="27" t="s">
        <v>57</v>
      </c>
      <c r="B92" s="27"/>
      <c r="C92" s="8">
        <f>331.36/1000</f>
        <v>0.33135999999999999</v>
      </c>
    </row>
    <row r="93" spans="1:4">
      <c r="A93" s="27" t="s">
        <v>66</v>
      </c>
      <c r="B93" s="27"/>
      <c r="C93" s="22">
        <f>31131.61/1000</f>
        <v>31.131610000000002</v>
      </c>
    </row>
    <row r="94" spans="1:4">
      <c r="A94" s="27"/>
      <c r="B94" s="27"/>
      <c r="C94" s="32">
        <f>SUM(C91:C93)</f>
        <v>31.860500000000002</v>
      </c>
    </row>
    <row r="95" spans="1:4">
      <c r="A95" s="30" t="s">
        <v>58</v>
      </c>
      <c r="B95" s="27"/>
      <c r="C95" s="39">
        <f>+C88-C94</f>
        <v>78.303370000000001</v>
      </c>
      <c r="D95" s="46"/>
    </row>
    <row r="96" spans="1:4" ht="13.5" thickBot="1">
      <c r="A96" s="33"/>
      <c r="B96" s="33"/>
      <c r="C96" s="33"/>
    </row>
    <row r="97" ht="13.5" thickTop="1"/>
  </sheetData>
  <mergeCells count="12">
    <mergeCell ref="A1:C1"/>
    <mergeCell ref="A2:C2"/>
    <mergeCell ref="A3:C3"/>
    <mergeCell ref="A6:C6"/>
    <mergeCell ref="A7:C7"/>
    <mergeCell ref="A66:C66"/>
    <mergeCell ref="A67:C67"/>
    <mergeCell ref="A8:C8"/>
    <mergeCell ref="A61:C61"/>
    <mergeCell ref="A62:C62"/>
    <mergeCell ref="A63:C63"/>
    <mergeCell ref="A65:C65"/>
  </mergeCells>
  <pageMargins left="1.1023622047244095" right="0.70866141732283472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BGeneral</vt:lpstr>
      <vt:lpstr>BGeneral!Print_Area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2021-07-14T20:26:42Z</cp:lastPrinted>
  <dcterms:created xsi:type="dcterms:W3CDTF">2017-02-09T22:50:33Z</dcterms:created>
  <dcterms:modified xsi:type="dcterms:W3CDTF">2022-02-21T16:39:33Z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