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12- Diciembre\Informe IFA Separado 2021\"/>
    </mc:Choice>
  </mc:AlternateContent>
  <xr:revisionPtr revIDLastSave="0" documentId="13_ncr:1_{A75539A9-9F7F-4E5B-9427-47BC1C19B67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3" l="1"/>
  <c r="B21" i="3" l="1"/>
  <c r="B11" i="3" l="1"/>
  <c r="B17" i="3" s="1"/>
  <c r="B16" i="3"/>
  <c r="C41" i="2" l="1"/>
  <c r="C14" i="2"/>
  <c r="C26" i="2" l="1"/>
  <c r="C24" i="2"/>
  <c r="C30" i="2" l="1"/>
  <c r="B22" i="3" l="1"/>
  <c r="C34" i="2"/>
  <c r="C19" i="2"/>
  <c r="C20" i="2" l="1"/>
  <c r="C35" i="2"/>
  <c r="C42" i="2" l="1"/>
</calcChain>
</file>

<file path=xl/sharedStrings.xml><?xml version="1.0" encoding="utf-8"?>
<sst xmlns="http://schemas.openxmlformats.org/spreadsheetml/2006/main" count="64" uniqueCount="57">
  <si>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</si>
  <si>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</si>
  <si>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</si>
  <si>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</si>
  <si>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</si>
  <si>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</si>
  <si>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</si>
  <si>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</si>
  <si>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</si>
  <si>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</si>
  <si>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</si>
  <si>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</si>
  <si>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</si>
  <si>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</si>
  <si>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</si>
  <si>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</si>
  <si>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</si>
  <si>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</si>
  <si>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</si>
  <si>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</si>
  <si>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</si>
  <si>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</si>
  <si>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</si>
  <si>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</si>
  <si>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</si>
  <si>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</si>
  <si>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</si>
  <si>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Gastos de operación:</t>
  </si>
  <si>
    <t>Resultados de operación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</si>
  <si>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</si>
  <si>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</si>
  <si>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</si>
  <si>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</si>
  <si>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</si>
  <si>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</si>
  <si>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</si>
  <si>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</si>
  <si>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</si>
  <si>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</si>
  <si>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</si>
  <si>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</si>
  <si>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</si>
  <si>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</si>
  <si>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</si>
  <si>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</si>
  <si>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</si>
  <si>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</si>
  <si>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</si>
  <si>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</si>
  <si>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</si>
  <si>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</si>
  <si>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 xml:space="preserve">      Servicios a subsidiarias</t>
  </si>
  <si>
    <t>Estado de Situación Financiera Separado al 31 de Diciembre 2021</t>
  </si>
  <si>
    <t>Estado de Resultado separado por el período del 1 de enero al 31 de Diciembre 2021</t>
  </si>
  <si>
    <t>Gasto por impuesto sobre la renta corriente</t>
  </si>
  <si>
    <t>Otros ingresos gastos,netos</t>
  </si>
  <si>
    <t>Gasto por impuesto sobre la renta 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</si>
</sst>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  <numFmt numFmtId="171" formatCode="_-* #,##0_-;\-* #,##0_-;_-* &quot;-&quot;??_-;_-@_-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Alignment="1" applyProtection="1">
      <alignment horizontal="left" indent="1"/>
    </xf>
    <xf numFmtId="4" fontId="11" fillId="0" borderId="0" xfId="5" applyNumberFormat="1" applyFont="1"/>
    <xf numFmtId="169" fontId="3" fillId="0" borderId="0" xfId="0" applyNumberFormat="1" applyFont="1"/>
    <xf numFmtId="0" fontId="11" fillId="0" borderId="0" xfId="0" applyNumberFormat="1" applyFont="1" applyAlignment="1" applyProtection="1">
      <alignment horizontal="left" wrapText="1" indent="1"/>
    </xf>
    <xf numFmtId="164" fontId="11" fillId="0" borderId="0" xfId="0" applyNumberFormat="1" applyFont="1" applyAlignment="1" applyProtection="1">
      <alignment horizontal="left"/>
    </xf>
    <xf numFmtId="164" fontId="11" fillId="0" borderId="0" xfId="0" quotePrefix="1" applyNumberFormat="1" applyFont="1" applyAlignment="1" applyProtection="1">
      <alignment horizontal="left" indent="9"/>
    </xf>
    <xf numFmtId="165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0" applyNumberFormat="1" applyFont="1"/>
    <xf numFmtId="43" fontId="11" fillId="0" borderId="0" xfId="1" applyNumberFormat="1" applyFont="1" applyFill="1" applyAlignment="1">
      <alignment horizontal="center"/>
    </xf>
    <xf numFmtId="43" fontId="11" fillId="0" borderId="3" xfId="0" applyNumberFormat="1" applyFont="1" applyFill="1" applyBorder="1" applyAlignment="1" applyProtection="1">
      <alignment horizontal="right"/>
    </xf>
    <xf numFmtId="43" fontId="12" fillId="0" borderId="4" xfId="0" applyNumberFormat="1" applyFont="1" applyFill="1" applyBorder="1" applyAlignment="1" applyProtection="1">
      <alignment horizontal="right"/>
    </xf>
    <xf numFmtId="43" fontId="11" fillId="0" borderId="0" xfId="0" applyNumberFormat="1" applyFont="1" applyFill="1" applyAlignment="1">
      <alignment horizontal="center"/>
    </xf>
    <xf numFmtId="43" fontId="11" fillId="0" borderId="0" xfId="0" applyNumberFormat="1" applyFont="1" applyFill="1" applyBorder="1" applyAlignment="1" applyProtection="1">
      <alignment horizontal="right"/>
    </xf>
    <xf numFmtId="43" fontId="12" fillId="0" borderId="0" xfId="0" applyNumberFormat="1" applyFont="1" applyFill="1" applyBorder="1" applyAlignment="1" applyProtection="1">
      <alignment horizontal="right"/>
    </xf>
    <xf numFmtId="171" fontId="11" fillId="0" borderId="0" xfId="0" applyNumberFormat="1" applyFont="1" applyFill="1" applyBorder="1" applyAlignment="1" applyProtection="1">
      <alignment horizontal="right"/>
    </xf>
    <xf numFmtId="171" fontId="12" fillId="0" borderId="5" xfId="0" applyNumberFormat="1" applyFont="1" applyFill="1" applyBorder="1" applyAlignment="1" applyProtection="1">
      <alignment horizontal="right"/>
    </xf>
    <xf numFmtId="171" fontId="3" fillId="0" borderId="0" xfId="1" applyNumberFormat="1" applyFont="1"/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</cellXfs>
  <cellStyles count="13">
    <cellStyle name="Comma 2" xfId="4" xr:uid="{00000000-0005-0000-0000-000001000000}"/>
    <cellStyle name="Comma 3" xfId="7" xr:uid="{00000000-0005-0000-0000-000002000000}"/>
    <cellStyle name="Comma 4" xfId="9" xr:uid="{00000000-0005-0000-0000-000003000000}"/>
    <cellStyle name="Comma 5" xfId="12" xr:uid="{00000000-0005-0000-0000-000004000000}"/>
    <cellStyle name="Millares" xfId="1" builtinId="3"/>
    <cellStyle name="Normal" xfId="0" builtinId="0"/>
    <cellStyle name="Normal 2" xfId="3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1" xr:uid="{00000000-0005-0000-0000-00000A000000}"/>
    <cellStyle name="Normal_Basaltica para Dictamen Financiero-2009" xfId="2" xr:uid="{00000000-0005-0000-0000-00000B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workbookViewId="0">
      <selection activeCell="A15" sqref="A15"/>
    </sheetView>
  </sheetViews>
  <sheetFormatPr baseColWidth="10" defaultColWidth="8.7265625" defaultRowHeight="14.5"/>
  <cols>
    <col min="1" max="1" width="46.1796875" customWidth="1"/>
    <col min="2" max="2" width="10.90625" customWidth="1"/>
    <col min="3" max="3" width="19.81640625" style="13" customWidth="1"/>
    <col min="4" max="4" width="14.54296875" bestFit="1" customWidth="1"/>
    <col min="5" max="5" width="13.26953125" bestFit="1" customWidth="1"/>
    <col min="6" max="6" width="14.26953125" bestFit="1" customWidth="1"/>
    <col min="7" max="8" width="11.54296875" bestFit="1" customWidth="1"/>
  </cols>
  <sheetData>
    <row r="1" spans="1:6">
      <c r="A1" s="11"/>
      <c r="B1" s="11"/>
      <c r="C1" s="41"/>
    </row>
    <row r="2" spans="1:6">
      <c r="A2" s="62" t="s">
        <v>31</v>
      </c>
      <c r="B2" s="62"/>
      <c r="C2" s="62"/>
    </row>
    <row r="3" spans="1:6">
      <c r="A3" s="63" t="s">
        <v>32</v>
      </c>
      <c r="B3" s="63"/>
      <c r="C3" s="63"/>
    </row>
    <row r="4" spans="1:6">
      <c r="A4" s="60" t="s">
        <v>52</v>
      </c>
      <c r="B4" s="60"/>
      <c r="C4" s="60"/>
    </row>
    <row r="5" spans="1:6" ht="15" thickBot="1">
      <c r="A5" s="61" t="s">
        <v>33</v>
      </c>
      <c r="B5" s="61"/>
      <c r="C5" s="61"/>
    </row>
    <row r="6" spans="1:6">
      <c r="A6" s="12"/>
      <c r="B6" s="12"/>
      <c r="C6" s="42"/>
    </row>
    <row r="7" spans="1:6" ht="15" thickBot="1">
      <c r="A7" s="1"/>
      <c r="B7" s="1"/>
      <c r="C7" s="40">
        <v>2021</v>
      </c>
    </row>
    <row r="8" spans="1:6">
      <c r="A8" s="2" t="s">
        <v>0</v>
      </c>
      <c r="B8" s="3"/>
      <c r="C8" s="43"/>
    </row>
    <row r="9" spans="1:6">
      <c r="A9" s="2" t="s">
        <v>1</v>
      </c>
      <c r="B9" s="3"/>
      <c r="C9" s="43"/>
    </row>
    <row r="10" spans="1:6">
      <c r="A10" s="4" t="s">
        <v>37</v>
      </c>
      <c r="B10" s="3"/>
      <c r="C10" s="67">
        <v>407325.14</v>
      </c>
      <c r="D10" s="13"/>
    </row>
    <row r="11" spans="1:6">
      <c r="A11" s="4" t="s">
        <v>24</v>
      </c>
      <c r="B11" s="3"/>
      <c r="C11" s="67">
        <v>6105.4</v>
      </c>
      <c r="D11" s="13"/>
    </row>
    <row r="12" spans="1:6">
      <c r="A12" s="4" t="s">
        <v>38</v>
      </c>
      <c r="B12" s="3"/>
      <c r="C12" s="67">
        <v>8646</v>
      </c>
      <c r="D12" s="13"/>
    </row>
    <row r="13" spans="1:6">
      <c r="A13" s="4" t="s">
        <v>39</v>
      </c>
      <c r="B13" s="3"/>
      <c r="C13" s="67">
        <v>13840.68</v>
      </c>
      <c r="D13" s="13"/>
    </row>
    <row r="14" spans="1:6">
      <c r="A14" s="2"/>
      <c r="B14" s="1"/>
      <c r="C14" s="68">
        <f>SUM(C10:C13)</f>
        <v>435917.22000000003</v>
      </c>
      <c r="D14" s="13"/>
    </row>
    <row r="15" spans="1:6">
      <c r="A15" s="2" t="s">
        <v>2</v>
      </c>
      <c r="B15" s="3"/>
      <c r="C15" s="69"/>
      <c r="D15" s="13"/>
      <c r="F15" s="8"/>
    </row>
    <row r="16" spans="1:6">
      <c r="A16" s="4" t="s">
        <v>3</v>
      </c>
      <c r="B16" s="5"/>
      <c r="C16" s="67">
        <v>2558632.63</v>
      </c>
      <c r="D16" s="13"/>
      <c r="F16" s="13"/>
    </row>
    <row r="17" spans="1:8">
      <c r="A17" s="4" t="s">
        <v>4</v>
      </c>
      <c r="B17" s="5"/>
      <c r="C17" s="67">
        <v>114320502.67</v>
      </c>
      <c r="D17" s="13"/>
      <c r="F17" s="13"/>
    </row>
    <row r="18" spans="1:8">
      <c r="A18" s="4" t="s">
        <v>5</v>
      </c>
      <c r="B18" s="3"/>
      <c r="C18" s="67">
        <v>0</v>
      </c>
      <c r="D18" s="13"/>
      <c r="E18" s="13"/>
    </row>
    <row r="19" spans="1:8">
      <c r="A19" s="2" t="s">
        <v>6</v>
      </c>
      <c r="B19" s="1"/>
      <c r="C19" s="68">
        <f>SUM(C16:C18)</f>
        <v>116879135.3</v>
      </c>
      <c r="D19" s="13"/>
    </row>
    <row r="20" spans="1:8" ht="15" thickBot="1">
      <c r="A20" s="2" t="s">
        <v>7</v>
      </c>
      <c r="B20" s="1"/>
      <c r="C20" s="70">
        <f>+C14+C19</f>
        <v>117315052.52</v>
      </c>
      <c r="D20" s="13"/>
      <c r="E20" s="13"/>
      <c r="F20" s="30"/>
      <c r="H20" s="34"/>
    </row>
    <row r="21" spans="1:8" ht="6" customHeight="1" thickTop="1">
      <c r="A21" s="2"/>
      <c r="B21" s="3"/>
      <c r="C21" s="69"/>
      <c r="D21" s="13"/>
    </row>
    <row r="22" spans="1:8">
      <c r="A22" s="2" t="s">
        <v>23</v>
      </c>
      <c r="B22" s="3"/>
      <c r="C22" s="69"/>
      <c r="D22" s="13"/>
    </row>
    <row r="23" spans="1:8">
      <c r="A23" s="2" t="s">
        <v>8</v>
      </c>
      <c r="B23" s="3"/>
      <c r="C23" s="69"/>
      <c r="D23" s="13"/>
    </row>
    <row r="24" spans="1:8">
      <c r="A24" s="4" t="s">
        <v>47</v>
      </c>
      <c r="B24" s="3"/>
      <c r="C24" s="67">
        <f>97500+1702.91</f>
        <v>99202.91</v>
      </c>
      <c r="D24" s="13"/>
      <c r="E24" s="34"/>
    </row>
    <row r="25" spans="1:8">
      <c r="A25" s="9" t="s">
        <v>40</v>
      </c>
      <c r="B25" s="3"/>
      <c r="C25" s="67">
        <v>388960.75</v>
      </c>
      <c r="D25" s="13"/>
    </row>
    <row r="26" spans="1:8">
      <c r="A26" s="4" t="s">
        <v>48</v>
      </c>
      <c r="B26" s="3"/>
      <c r="C26" s="67">
        <f>4716.61-1702.91</f>
        <v>3013.7</v>
      </c>
      <c r="D26" s="13"/>
    </row>
    <row r="27" spans="1:8">
      <c r="A27" s="9" t="s">
        <v>21</v>
      </c>
      <c r="B27" s="3"/>
      <c r="C27" s="67">
        <v>87.32</v>
      </c>
      <c r="D27" s="13"/>
    </row>
    <row r="28" spans="1:8">
      <c r="A28" s="9" t="s">
        <v>45</v>
      </c>
      <c r="B28" s="3"/>
      <c r="C28" s="67">
        <v>42611.58</v>
      </c>
      <c r="D28" s="13"/>
    </row>
    <row r="29" spans="1:8">
      <c r="A29" s="9" t="s">
        <v>9</v>
      </c>
      <c r="B29" s="3"/>
      <c r="C29" s="67">
        <v>1849738.64</v>
      </c>
      <c r="D29" s="13"/>
      <c r="E29" s="13"/>
      <c r="F29" s="30"/>
      <c r="H29" s="13"/>
    </row>
    <row r="30" spans="1:8" ht="15" thickBot="1">
      <c r="A30" s="10" t="s">
        <v>10</v>
      </c>
      <c r="B30" s="3"/>
      <c r="C30" s="70">
        <f>SUM(C24:C29)</f>
        <v>2383614.9</v>
      </c>
      <c r="D30" s="13"/>
    </row>
    <row r="31" spans="1:8" ht="15" thickTop="1">
      <c r="A31" s="2" t="s">
        <v>11</v>
      </c>
      <c r="B31" s="3"/>
      <c r="C31" s="69"/>
      <c r="D31" s="13"/>
    </row>
    <row r="32" spans="1:8">
      <c r="A32" s="4" t="s">
        <v>12</v>
      </c>
      <c r="B32" s="3"/>
      <c r="C32" s="67">
        <v>1560000</v>
      </c>
      <c r="D32" s="13"/>
    </row>
    <row r="33" spans="1:8">
      <c r="A33" s="4" t="s">
        <v>20</v>
      </c>
      <c r="B33" s="3"/>
      <c r="C33" s="67">
        <v>974093.37</v>
      </c>
      <c r="D33" s="13"/>
    </row>
    <row r="34" spans="1:8">
      <c r="A34" s="2" t="s">
        <v>13</v>
      </c>
      <c r="B34" s="3"/>
      <c r="C34" s="68">
        <f>SUM(C32:C33)</f>
        <v>2534093.37</v>
      </c>
      <c r="D34" s="13"/>
    </row>
    <row r="35" spans="1:8" ht="15" thickBot="1">
      <c r="A35" s="2" t="s">
        <v>14</v>
      </c>
      <c r="B35" s="1"/>
      <c r="C35" s="70">
        <f>+C34+C30</f>
        <v>4917708.2699999996</v>
      </c>
      <c r="D35" s="13"/>
      <c r="E35" s="38"/>
    </row>
    <row r="36" spans="1:8" ht="4.5" customHeight="1" thickTop="1">
      <c r="A36" s="2"/>
      <c r="B36" s="1"/>
      <c r="C36" s="69"/>
      <c r="D36" s="13"/>
    </row>
    <row r="37" spans="1:8">
      <c r="A37" s="2" t="s">
        <v>15</v>
      </c>
      <c r="B37" s="3"/>
      <c r="C37" s="69"/>
      <c r="D37" s="13"/>
    </row>
    <row r="38" spans="1:8" ht="15" thickBot="1">
      <c r="A38" s="4" t="s">
        <v>16</v>
      </c>
      <c r="B38" s="6"/>
      <c r="C38" s="71">
        <v>101450000</v>
      </c>
      <c r="D38" s="13"/>
      <c r="F38" s="30"/>
    </row>
    <row r="39" spans="1:8">
      <c r="A39" s="4" t="s">
        <v>22</v>
      </c>
      <c r="B39" s="7"/>
      <c r="C39" s="72">
        <v>1365082.6054</v>
      </c>
      <c r="D39" s="13"/>
    </row>
    <row r="40" spans="1:8">
      <c r="A40" s="4" t="s">
        <v>17</v>
      </c>
      <c r="B40" s="7"/>
      <c r="C40" s="72">
        <v>9582261.6446000002</v>
      </c>
      <c r="D40" s="13"/>
      <c r="E40" s="34"/>
      <c r="F40" s="29"/>
      <c r="G40" s="34"/>
      <c r="H40" s="30"/>
    </row>
    <row r="41" spans="1:8">
      <c r="A41" s="2" t="s">
        <v>18</v>
      </c>
      <c r="B41" s="1"/>
      <c r="C41" s="68">
        <f>SUM(C38:C40)</f>
        <v>112397344.25</v>
      </c>
      <c r="D41" s="13"/>
      <c r="E41" s="13"/>
    </row>
    <row r="42" spans="1:8" ht="15" thickBot="1">
      <c r="A42" s="2" t="s">
        <v>19</v>
      </c>
      <c r="B42" s="1"/>
      <c r="C42" s="70">
        <f>+C35+C41</f>
        <v>117315052.52</v>
      </c>
      <c r="D42" s="13"/>
      <c r="E42" s="13"/>
    </row>
    <row r="43" spans="1:8" ht="15" thickTop="1"/>
    <row r="44" spans="1:8">
      <c r="C44" s="30"/>
    </row>
    <row r="49" spans="1:4" hidden="1">
      <c r="A49" s="35" t="s">
        <v>49</v>
      </c>
      <c r="B49" s="36" t="s">
        <v>41</v>
      </c>
      <c r="D49" s="47"/>
    </row>
    <row r="50" spans="1:4" hidden="1">
      <c r="A50" s="37" t="s">
        <v>50</v>
      </c>
      <c r="B50" s="64" t="s">
        <v>42</v>
      </c>
      <c r="C50" s="64"/>
      <c r="D50" s="46"/>
    </row>
    <row r="51" spans="1:4" hidden="1"/>
  </sheetData>
  <mergeCells count="5">
    <mergeCell ref="A4:C4"/>
    <mergeCell ref="A5:C5"/>
    <mergeCell ref="A2:C2"/>
    <mergeCell ref="A3:C3"/>
    <mergeCell ref="B50:C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showGridLines="0" tabSelected="1" topLeftCell="A7" workbookViewId="0">
      <selection activeCell="A15" sqref="A15"/>
    </sheetView>
  </sheetViews>
  <sheetFormatPr baseColWidth="10" defaultColWidth="9.1796875" defaultRowHeight="13"/>
  <cols>
    <col min="1" max="1" width="60.36328125" style="14" customWidth="1"/>
    <col min="2" max="2" width="23.36328125" style="14" customWidth="1"/>
    <col min="3" max="4" width="12.453125" style="14" bestFit="1" customWidth="1"/>
    <col min="5" max="5" width="11" style="14" bestFit="1" customWidth="1"/>
    <col min="6" max="6" width="9.1796875" style="14"/>
    <col min="7" max="7" width="17.453125" style="14" bestFit="1" customWidth="1"/>
    <col min="8" max="16384" width="9.1796875" style="14"/>
  </cols>
  <sheetData>
    <row r="1" spans="1:7">
      <c r="A1" s="66"/>
      <c r="B1" s="66"/>
    </row>
    <row r="2" spans="1:7">
      <c r="A2" s="62" t="s">
        <v>31</v>
      </c>
      <c r="B2" s="62"/>
    </row>
    <row r="3" spans="1:7">
      <c r="A3" s="63" t="s">
        <v>32</v>
      </c>
      <c r="B3" s="63"/>
    </row>
    <row r="4" spans="1:7">
      <c r="A4" s="60" t="s">
        <v>53</v>
      </c>
      <c r="B4" s="60"/>
    </row>
    <row r="5" spans="1:7" ht="13.5" thickBot="1">
      <c r="A5" s="61" t="s">
        <v>33</v>
      </c>
      <c r="B5" s="61"/>
    </row>
    <row r="7" spans="1:7" ht="13.5" thickBot="1">
      <c r="A7" s="15"/>
      <c r="B7" s="40">
        <v>2021</v>
      </c>
    </row>
    <row r="8" spans="1:7">
      <c r="A8" s="16" t="s">
        <v>25</v>
      </c>
      <c r="B8" s="17"/>
    </row>
    <row r="9" spans="1:7">
      <c r="A9" s="18" t="s">
        <v>51</v>
      </c>
      <c r="B9" s="51">
        <v>120000</v>
      </c>
    </row>
    <row r="10" spans="1:7">
      <c r="A10" s="18" t="s">
        <v>26</v>
      </c>
      <c r="B10" s="52">
        <v>13734954.16</v>
      </c>
      <c r="C10" s="33"/>
      <c r="E10" s="19"/>
      <c r="G10" s="20"/>
    </row>
    <row r="11" spans="1:7">
      <c r="A11" s="18"/>
      <c r="B11" s="53">
        <f>SUM(B9:B10)</f>
        <v>13854954.16</v>
      </c>
    </row>
    <row r="12" spans="1:7">
      <c r="A12" s="15"/>
      <c r="B12" s="54"/>
    </row>
    <row r="13" spans="1:7">
      <c r="A13" s="16" t="s">
        <v>27</v>
      </c>
      <c r="B13" s="54"/>
    </row>
    <row r="14" spans="1:7">
      <c r="A14" s="18" t="s">
        <v>30</v>
      </c>
      <c r="B14" s="55">
        <v>-1561304.1</v>
      </c>
      <c r="D14" s="32"/>
      <c r="E14" s="32"/>
    </row>
    <row r="15" spans="1:7">
      <c r="A15" s="21" t="s">
        <v>34</v>
      </c>
      <c r="B15" s="57">
        <v>-338566.62</v>
      </c>
      <c r="D15" s="32"/>
    </row>
    <row r="16" spans="1:7">
      <c r="A16" s="21"/>
      <c r="B16" s="55">
        <f>SUM(B14:B15)</f>
        <v>-1899870.7200000002</v>
      </c>
    </row>
    <row r="17" spans="1:8">
      <c r="A17" s="16" t="s">
        <v>28</v>
      </c>
      <c r="B17" s="53">
        <f>+B11+B16</f>
        <v>11955083.439999999</v>
      </c>
    </row>
    <row r="18" spans="1:8">
      <c r="A18" s="22"/>
      <c r="B18" s="55"/>
    </row>
    <row r="19" spans="1:8">
      <c r="A19" s="18" t="s">
        <v>35</v>
      </c>
      <c r="B19" s="55">
        <v>42952.94</v>
      </c>
      <c r="H19" s="32"/>
    </row>
    <row r="20" spans="1:8">
      <c r="A20" s="18" t="s">
        <v>29</v>
      </c>
      <c r="B20" s="55">
        <v>-519180.08</v>
      </c>
    </row>
    <row r="21" spans="1:8">
      <c r="A21" s="18" t="s">
        <v>55</v>
      </c>
      <c r="B21" s="52">
        <f>-453346.56+3370.48</f>
        <v>-449976.08</v>
      </c>
      <c r="C21" s="50"/>
    </row>
    <row r="22" spans="1:8">
      <c r="A22" s="16" t="s">
        <v>36</v>
      </c>
      <c r="B22" s="56">
        <f>SUM(B17:B21)</f>
        <v>11028880.219999999</v>
      </c>
      <c r="E22" s="33"/>
    </row>
    <row r="23" spans="1:8">
      <c r="A23" s="22" t="s">
        <v>54</v>
      </c>
      <c r="B23" s="55">
        <v>-42399.59</v>
      </c>
      <c r="C23" s="32"/>
      <c r="E23" s="33"/>
    </row>
    <row r="24" spans="1:8">
      <c r="A24" s="22" t="s">
        <v>56</v>
      </c>
      <c r="B24" s="55">
        <v>-632197.37</v>
      </c>
      <c r="C24" s="50"/>
      <c r="E24" s="32"/>
    </row>
    <row r="25" spans="1:8">
      <c r="A25" s="22"/>
      <c r="B25" s="55"/>
    </row>
    <row r="26" spans="1:8" ht="13.5" thickBot="1">
      <c r="A26" s="16" t="s">
        <v>46</v>
      </c>
      <c r="B26" s="58">
        <f>+B22+B23+B24</f>
        <v>10354283.26</v>
      </c>
      <c r="D26" s="32"/>
      <c r="E26" s="39"/>
    </row>
    <row r="27" spans="1:8" ht="13.5" thickTop="1">
      <c r="A27" s="23"/>
      <c r="B27" s="24"/>
      <c r="G27" s="25"/>
    </row>
    <row r="28" spans="1:8">
      <c r="A28" s="26"/>
      <c r="B28" s="27"/>
    </row>
    <row r="29" spans="1:8">
      <c r="A29" s="28"/>
      <c r="B29" s="31"/>
    </row>
    <row r="30" spans="1:8">
      <c r="B30" s="33"/>
    </row>
    <row r="31" spans="1:8">
      <c r="B31" s="50"/>
    </row>
    <row r="32" spans="1:8">
      <c r="B32" s="32"/>
    </row>
    <row r="33" spans="1:2">
      <c r="B33" s="59"/>
    </row>
    <row r="34" spans="1:2" hidden="1">
      <c r="A34" s="45" t="s">
        <v>49</v>
      </c>
      <c r="B34" s="49" t="s">
        <v>43</v>
      </c>
    </row>
    <row r="35" spans="1:2" hidden="1">
      <c r="A35" s="44" t="s">
        <v>50</v>
      </c>
      <c r="B35" s="48" t="s">
        <v>44</v>
      </c>
    </row>
    <row r="36" spans="1:2" hidden="1"/>
    <row r="37" spans="1:2" hidden="1"/>
    <row r="38" spans="1:2" hidden="1"/>
    <row r="39" spans="1:2" hidden="1"/>
    <row r="40" spans="1:2" hidden="1"/>
    <row r="41" spans="1:2" hidden="1"/>
    <row r="42" spans="1:2" hidden="1"/>
    <row r="43" spans="1:2" hidden="1">
      <c r="A43" s="65" t="s">
        <v>41</v>
      </c>
      <c r="B43" s="65"/>
    </row>
    <row r="44" spans="1:2" hidden="1">
      <c r="A44" s="64" t="s">
        <v>42</v>
      </c>
      <c r="B44" s="64"/>
    </row>
    <row r="45" spans="1:2" hidden="1"/>
    <row r="46" spans="1:2" hidden="1"/>
  </sheetData>
  <mergeCells count="7">
    <mergeCell ref="A43:B43"/>
    <mergeCell ref="A44:B44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2022-02-19T00:20:41Z</cp:lastPrinted>
  <dcterms:created xsi:type="dcterms:W3CDTF">2020-01-17T17:52:37Z</dcterms:created>
  <dcterms:modified xsi:type="dcterms:W3CDTF">2022-02-19T00:20:53Z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etDate">
    <vt:lpwstr>2022-02-19T00:20:53Z</vt:lpwstr>
  </property>
  <property fmtid="{D5CDD505-2E9C-101B-9397-08002B2CF9AE}" pid="4" name="MSIP_Label_0c8a3dd5-7642-4cae-bef9-4a0180bd8370_Method">
    <vt:lpwstr>Privileged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SiteId">
    <vt:lpwstr>b579d0fa-ecf7-43af-a250-c4935d59224b</vt:lpwstr>
  </property>
  <property fmtid="{D5CDD505-2E9C-101B-9397-08002B2CF9AE}" pid="7" name="MSIP_Label_0c8a3dd5-7642-4cae-bef9-4a0180bd8370_ActionId">
    <vt:lpwstr>2b686ce6-5ef2-47c7-b0ab-7ecec76e6bf9</vt:lpwstr>
  </property>
  <property fmtid="{D5CDD505-2E9C-101B-9397-08002B2CF9AE}" pid="8" name="MSIP_Label_0c8a3dd5-7642-4cae-bef9-4a0180bd8370_ContentBits">
    <vt:lpwstr>2</vt:lpwstr>
  </property>
</Properties>
</file>