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2\Bolsa de Valores\"/>
    </mc:Choice>
  </mc:AlternateContent>
  <xr:revisionPtr revIDLastSave="0" documentId="13_ncr:1_{1807A4CC-4446-4698-953E-AC75DC2C56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47" i="1"/>
  <c r="I52" i="1" s="1"/>
  <c r="I46" i="1"/>
  <c r="I42" i="1"/>
  <c r="I38" i="1"/>
  <c r="I33" i="1"/>
  <c r="I25" i="1"/>
  <c r="I21" i="1"/>
  <c r="I17" i="1"/>
  <c r="I32" i="2"/>
  <c r="I27" i="2"/>
  <c r="I34" i="2" s="1"/>
  <c r="I38" i="2" s="1"/>
  <c r="I42" i="2" s="1"/>
  <c r="I25" i="2"/>
  <c r="I19" i="2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<sst xmlns="http://schemas.openxmlformats.org/spreadsheetml/2006/main" count="102" uniqueCount="74">
  <si>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</si>
  <si>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</si>
  <si>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</si>
  <si>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</si>
  <si>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</si>
  <si>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</si>
  <si>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</si>
  <si>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</si>
  <si>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</si>
  <si>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</si>
  <si>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</si>
  <si>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</si>
  <si>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</si>
  <si>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</si>
  <si>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</si>
  <si>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</si>
  <si>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</si>
  <si>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</si>
  <si>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</si>
  <si>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</si>
  <si>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</si>
  <si>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</si>
  <si>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</si>
  <si>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</si>
  <si>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</si>
  <si>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</si>
  <si>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</si>
  <si>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</si>
  <si>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</si>
  <si>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</si>
  <si>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</si>
  <si>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</si>
  <si>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</si>
  <si>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</si>
  <si>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</si>
  <si>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</si>
  <si>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</si>
  <si>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</si>
  <si>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</si>
  <si>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</si>
  <si>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</si>
  <si>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</si>
  <si>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</si>
  <si>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</si>
  <si>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</si>
  <si>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</si>
  <si>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</si>
  <si>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</si>
  <si>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</si>
  <si>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</si>
  <si>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</si>
  <si>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</si>
  <si>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</si>
  <si>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</si>
  <si>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</si>
  <si>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</si>
  <si>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</si>
  <si>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</si>
  <si>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</si>
  <si>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</si>
  <si>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</si>
  <si>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</si>
  <si>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</si>
  <si>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</si>
  <si>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</si>
  <si>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</si>
  <si>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</si>
  <si>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</si>
  <si>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</si>
  <si>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</si>
  <si>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2021</t>
  </si>
  <si>
    <t>Al 31 de Enero  de 2022 y 2021</t>
  </si>
  <si>
    <t>Por los años terminados el 31 de Enero de 2022 y 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</si>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</sst>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2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5" fontId="21" fillId="0" borderId="0" xfId="25" applyNumberFormat="1" applyFont="1" applyAlignment="1" applyProtection="1"/>
    <xf numFmtId="170" fontId="8" fillId="0" borderId="0" xfId="15" applyNumberFormat="1" applyFont="1" applyBorder="1" applyAlignment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zoomScale="115" zoomScaleNormal="115" workbookViewId="0"/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14.66406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71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73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04">
        <v>4080</v>
      </c>
      <c r="H11" s="92"/>
      <c r="I11" s="104">
        <v>2391.9</v>
      </c>
    </row>
    <row r="12" spans="1:18">
      <c r="A12" s="15" t="s">
        <v>2</v>
      </c>
      <c r="B12" s="15"/>
      <c r="C12" s="15"/>
      <c r="D12" s="15"/>
      <c r="E12" s="49"/>
      <c r="F12" s="12"/>
      <c r="G12" s="104">
        <v>32.1</v>
      </c>
      <c r="H12" s="92"/>
      <c r="I12" s="104">
        <v>20.9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04">
        <v>33770.1</v>
      </c>
      <c r="H13" s="92"/>
      <c r="I13" s="104">
        <v>35017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04">
        <v>4714.1000000000004</v>
      </c>
      <c r="H14" s="92"/>
      <c r="I14" s="104">
        <v>2972.2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04">
        <v>28866.3</v>
      </c>
      <c r="H15" s="92"/>
      <c r="I15" s="104">
        <v>26203.599999999999</v>
      </c>
    </row>
    <row r="16" spans="1:18">
      <c r="A16" s="15" t="s">
        <v>56</v>
      </c>
      <c r="B16" s="15"/>
      <c r="C16" s="15"/>
      <c r="D16" s="15"/>
      <c r="E16" s="49"/>
      <c r="F16" s="12"/>
      <c r="G16" s="104">
        <v>3116.6</v>
      </c>
      <c r="H16" s="92"/>
      <c r="I16" s="104">
        <v>2676.1</v>
      </c>
    </row>
    <row r="17" spans="1:13">
      <c r="A17" s="16"/>
      <c r="B17" s="16"/>
      <c r="C17" s="16"/>
      <c r="D17" s="16"/>
      <c r="E17" s="49"/>
      <c r="F17" s="17"/>
      <c r="G17" s="18">
        <f>SUM(G11:G16)</f>
        <v>74579.199999999997</v>
      </c>
      <c r="H17" s="18"/>
      <c r="I17" s="18">
        <f>SUM(I11:I16)</f>
        <v>69281.700000000012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05">
        <v>2396.3000000000002</v>
      </c>
      <c r="H20" s="93"/>
      <c r="I20" s="106">
        <v>2268.6</v>
      </c>
    </row>
    <row r="21" spans="1:13">
      <c r="A21" s="15"/>
      <c r="B21" s="15"/>
      <c r="C21" s="15"/>
      <c r="D21" s="15"/>
      <c r="E21" s="49"/>
      <c r="F21" s="19"/>
      <c r="G21" s="21">
        <f>SUM(G19:G20)</f>
        <v>2396.3000000000002</v>
      </c>
      <c r="H21" s="21"/>
      <c r="I21" s="21">
        <f>SUM(I19:I20)</f>
        <v>2268.6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06">
        <v>3712.8</v>
      </c>
      <c r="H24" s="94"/>
      <c r="I24" s="106">
        <v>4040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80688.3</v>
      </c>
      <c r="H25" s="22"/>
      <c r="I25" s="22">
        <f>I17+I21+I24</f>
        <v>75590.300000000017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07">
        <v>1556.5</v>
      </c>
      <c r="H29" s="95"/>
      <c r="I29" s="107">
        <v>1883.3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08">
        <v>375.4</v>
      </c>
      <c r="H30" s="96"/>
      <c r="I30" s="113">
        <v>763</v>
      </c>
    </row>
    <row r="31" spans="1:13">
      <c r="A31" s="15" t="s">
        <v>58</v>
      </c>
      <c r="B31" s="15"/>
      <c r="C31" s="15"/>
      <c r="D31" s="15"/>
      <c r="E31" s="51"/>
      <c r="F31" s="58"/>
      <c r="G31" s="108">
        <v>9480.5</v>
      </c>
      <c r="H31" s="96"/>
      <c r="I31" s="113">
        <v>7885.7</v>
      </c>
    </row>
    <row r="32" spans="1:13">
      <c r="A32" s="15" t="s">
        <v>6</v>
      </c>
      <c r="B32" s="15"/>
      <c r="C32" s="15"/>
      <c r="D32" s="15"/>
      <c r="E32" s="51"/>
      <c r="F32" s="58"/>
      <c r="G32" s="115">
        <v>4248.7</v>
      </c>
      <c r="H32" s="96"/>
      <c r="I32" s="115">
        <v>3627.4</v>
      </c>
    </row>
    <row r="33" spans="1:14">
      <c r="A33" s="15"/>
      <c r="B33" s="15"/>
      <c r="C33" s="15"/>
      <c r="D33" s="15"/>
      <c r="E33" s="51"/>
      <c r="F33" s="58"/>
      <c r="G33" s="103">
        <f>SUM(G29:G32)</f>
        <v>15661.099999999999</v>
      </c>
      <c r="H33" s="25"/>
      <c r="I33" s="103">
        <f>SUM(I29:I32)</f>
        <v>14159.4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09">
        <v>4524</v>
      </c>
      <c r="H35" s="97"/>
      <c r="I35" s="113">
        <v>4314.2</v>
      </c>
    </row>
    <row r="36" spans="1:14">
      <c r="A36" s="15" t="s">
        <v>8</v>
      </c>
      <c r="B36" s="15"/>
      <c r="C36" s="15"/>
      <c r="D36" s="15"/>
      <c r="E36" s="51"/>
      <c r="F36" s="58"/>
      <c r="G36" s="109">
        <v>365.3</v>
      </c>
      <c r="H36" s="97"/>
      <c r="I36" s="113">
        <v>315.10000000000002</v>
      </c>
    </row>
    <row r="37" spans="1:14">
      <c r="A37" s="15" t="s">
        <v>9</v>
      </c>
      <c r="B37" s="15"/>
      <c r="C37" s="15"/>
      <c r="D37" s="15"/>
      <c r="E37" s="51"/>
      <c r="F37" s="58"/>
      <c r="G37" s="110">
        <v>1339.1</v>
      </c>
      <c r="H37" s="98"/>
      <c r="I37" s="115">
        <v>1100.9000000000001</v>
      </c>
    </row>
    <row r="38" spans="1:14">
      <c r="A38" s="15"/>
      <c r="B38" s="15"/>
      <c r="C38" s="15"/>
      <c r="D38" s="15"/>
      <c r="E38" s="51"/>
      <c r="F38" s="58"/>
      <c r="G38" s="25">
        <f>SUM(G35:G37)</f>
        <v>6228.4</v>
      </c>
      <c r="H38" s="25"/>
      <c r="I38" s="25">
        <f>SUM(I35:I37)</f>
        <v>5730.2000000000007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11">
        <v>1093.0999999999999</v>
      </c>
      <c r="H40" s="99"/>
      <c r="I40" s="113">
        <v>1192.7</v>
      </c>
    </row>
    <row r="41" spans="1:14">
      <c r="A41" s="15" t="s">
        <v>11</v>
      </c>
      <c r="B41" s="15"/>
      <c r="C41" s="15"/>
      <c r="D41" s="15"/>
      <c r="E41" s="51"/>
      <c r="F41" s="58"/>
      <c r="G41" s="112">
        <v>16465.400000000001</v>
      </c>
      <c r="H41" s="100"/>
      <c r="I41" s="115">
        <v>14595.2</v>
      </c>
    </row>
    <row r="42" spans="1:14">
      <c r="A42" s="15"/>
      <c r="B42" s="15"/>
      <c r="C42" s="15"/>
      <c r="D42" s="15"/>
      <c r="E42" s="51"/>
      <c r="F42" s="58"/>
      <c r="G42" s="25">
        <f>SUM(G40:G41)</f>
        <v>17558.5</v>
      </c>
      <c r="H42" s="25"/>
      <c r="I42" s="25">
        <f>SUM(I40:I41)</f>
        <v>15787.900000000001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13">
        <v>4311.2</v>
      </c>
      <c r="H44" s="80"/>
      <c r="I44" s="113">
        <v>4220.1000000000004</v>
      </c>
    </row>
    <row r="45" spans="1:14">
      <c r="A45" s="15" t="s">
        <v>13</v>
      </c>
      <c r="B45" s="15"/>
      <c r="C45" s="15"/>
      <c r="D45" s="15"/>
      <c r="E45" s="51"/>
      <c r="F45" s="58"/>
      <c r="G45" s="114">
        <v>1543.2</v>
      </c>
      <c r="H45" s="81"/>
      <c r="I45" s="115">
        <v>1325.6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5854.4</v>
      </c>
      <c r="H46" s="25"/>
      <c r="I46" s="28">
        <f>SUM(I44:I45)</f>
        <v>5545.7000000000007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45302.400000000001</v>
      </c>
      <c r="H47" s="25"/>
      <c r="I47" s="26">
        <f>I33+I38+I42+I46</f>
        <v>41223.199999999997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2">
        <v>13000</v>
      </c>
      <c r="H49" s="82"/>
      <c r="I49" s="102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15">
        <v>22385.9</v>
      </c>
      <c r="H50" s="101" t="s">
        <v>0</v>
      </c>
      <c r="I50" s="115">
        <v>21367.1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35385.9</v>
      </c>
      <c r="H51" s="25" t="s">
        <v>0</v>
      </c>
      <c r="I51" s="25">
        <f>SUM(I49:I50)</f>
        <v>34367.1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80688.3</v>
      </c>
      <c r="H52" s="25"/>
      <c r="I52" s="22">
        <f>I47+I51</f>
        <v>75590.299999999988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26" zoomScale="138" zoomScaleNormal="138" workbookViewId="0">
      <selection activeCell="G42" sqref="G42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72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73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6">
        <v>8631.7000000000007</v>
      </c>
      <c r="H14" s="83"/>
      <c r="I14" s="116">
        <v>6978.4994800000004</v>
      </c>
    </row>
    <row r="15" spans="1:10">
      <c r="A15" s="35" t="s">
        <v>36</v>
      </c>
      <c r="D15" s="53"/>
      <c r="E15" s="54"/>
      <c r="G15" s="117">
        <v>2562.8000000000002</v>
      </c>
      <c r="H15" s="84"/>
      <c r="I15" s="117">
        <v>2290.5861300000001</v>
      </c>
    </row>
    <row r="16" spans="1:10" ht="16.5" customHeight="1">
      <c r="A16" s="36" t="s">
        <v>61</v>
      </c>
      <c r="D16" s="53"/>
      <c r="E16" s="54"/>
      <c r="G16" s="117">
        <v>839.7</v>
      </c>
      <c r="H16" s="84"/>
      <c r="I16" s="117">
        <v>934.91403000000003</v>
      </c>
    </row>
    <row r="17" spans="1:9">
      <c r="A17" s="35" t="s">
        <v>37</v>
      </c>
      <c r="D17" s="53"/>
      <c r="E17" s="54"/>
      <c r="G17" s="117">
        <v>789.8</v>
      </c>
      <c r="H17" s="84"/>
      <c r="I17" s="117">
        <v>482.57722000000001</v>
      </c>
    </row>
    <row r="18" spans="1:9">
      <c r="A18" s="35" t="s">
        <v>38</v>
      </c>
      <c r="D18" s="53"/>
      <c r="E18" s="54"/>
      <c r="G18" s="118">
        <v>339.3</v>
      </c>
      <c r="H18" s="85"/>
      <c r="I18" s="123">
        <v>323.25526000000002</v>
      </c>
    </row>
    <row r="19" spans="1:9">
      <c r="A19" s="32"/>
      <c r="D19" s="53"/>
      <c r="E19" s="54"/>
      <c r="G19" s="69">
        <f>SUM(G14:G18)</f>
        <v>13163.3</v>
      </c>
      <c r="H19" s="69"/>
      <c r="I19" s="69">
        <f>SUM(I14:I18)</f>
        <v>11009.832119999999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19">
        <v>2729.5</v>
      </c>
      <c r="H21" s="86"/>
      <c r="I21" s="119">
        <v>3054.7084300000001</v>
      </c>
    </row>
    <row r="22" spans="1:9">
      <c r="A22" s="35" t="s">
        <v>40</v>
      </c>
      <c r="D22" s="53"/>
      <c r="E22" s="54"/>
      <c r="G22" s="119">
        <v>4821.3999999999996</v>
      </c>
      <c r="H22" s="86"/>
      <c r="I22" s="119">
        <v>4343.1010500000002</v>
      </c>
    </row>
    <row r="23" spans="1:9">
      <c r="A23" s="35" t="s">
        <v>41</v>
      </c>
      <c r="D23" s="53"/>
      <c r="E23" s="54"/>
      <c r="G23" s="119">
        <v>2845.4</v>
      </c>
      <c r="H23" s="86"/>
      <c r="I23" s="119">
        <v>1728.8065200000001</v>
      </c>
    </row>
    <row r="24" spans="1:9">
      <c r="A24" s="35" t="s">
        <v>54</v>
      </c>
      <c r="D24" s="53"/>
      <c r="E24" s="54"/>
      <c r="G24" s="120">
        <v>1292</v>
      </c>
      <c r="H24" s="87"/>
      <c r="I24" s="120">
        <v>1160.9663700000001</v>
      </c>
    </row>
    <row r="25" spans="1:9" ht="21" customHeight="1">
      <c r="A25" s="33"/>
      <c r="D25" s="53"/>
      <c r="E25" s="54"/>
      <c r="G25" s="71">
        <f>SUM(G21:G24)</f>
        <v>11688.3</v>
      </c>
      <c r="H25" s="72"/>
      <c r="I25" s="71">
        <f>SUM(I21:I24)</f>
        <v>10287.58237</v>
      </c>
    </row>
    <row r="26" spans="1:9" ht="13.5" customHeight="1">
      <c r="A26" s="33" t="s">
        <v>62</v>
      </c>
      <c r="D26" s="53"/>
      <c r="E26" s="54"/>
      <c r="G26" s="91">
        <v>0</v>
      </c>
      <c r="H26" s="88"/>
      <c r="I26" s="120">
        <v>0</v>
      </c>
    </row>
    <row r="27" spans="1:9" ht="21" customHeight="1">
      <c r="A27" s="31" t="s">
        <v>42</v>
      </c>
      <c r="D27" s="53"/>
      <c r="E27" s="54"/>
      <c r="G27" s="73">
        <f>+G19-G25-G26</f>
        <v>1475</v>
      </c>
      <c r="H27" s="69"/>
      <c r="I27" s="73">
        <f>+I19-I25-I26</f>
        <v>722.24974999999904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21">
        <v>32.299999999999997</v>
      </c>
      <c r="H30" s="89"/>
      <c r="I30" s="121">
        <v>28.527200000000001</v>
      </c>
    </row>
    <row r="31" spans="1:9">
      <c r="A31" s="35" t="s">
        <v>46</v>
      </c>
      <c r="D31" s="53"/>
      <c r="E31" s="54"/>
      <c r="G31" s="122">
        <v>406.6</v>
      </c>
      <c r="H31" s="75"/>
      <c r="I31" s="122">
        <v>352.13004000000001</v>
      </c>
    </row>
    <row r="32" spans="1:9" ht="18.75" customHeight="1">
      <c r="A32" s="34"/>
      <c r="D32" s="53"/>
      <c r="E32" s="54"/>
      <c r="G32" s="76">
        <f>SUM(G30:G31)</f>
        <v>438.90000000000003</v>
      </c>
      <c r="H32" s="74"/>
      <c r="I32" s="76">
        <f>SUM(I30:I31)</f>
        <v>380.65724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1036.0999999999999</v>
      </c>
      <c r="H34" s="74"/>
      <c r="I34" s="74">
        <f>+I27-I32</f>
        <v>341.59250999999904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23">
        <v>30.3</v>
      </c>
      <c r="H36" s="90"/>
      <c r="I36" s="123">
        <v>78.198089999999993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1066.3999999999999</v>
      </c>
      <c r="H38" s="69"/>
      <c r="I38" s="69">
        <f>SUM(I34:I36)</f>
        <v>419.79059999999902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1066.3999999999999</v>
      </c>
      <c r="H42" s="74"/>
      <c r="I42" s="78">
        <f>SUM(I38:I41)</f>
        <v>419.79059999999902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2022-02-07T22:52:31Z</dcterms:modified>
</cp:coreProperties>
</file>