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emenjivar\Cierres Mesuales\12. Cierre de Diciembre 2021\Punto de Acta JD_diciembre 2021\"/>
    </mc:Choice>
  </mc:AlternateContent>
  <bookViews>
    <workbookView xWindow="-120" yWindow="-120" windowWidth="20730" windowHeight="11160" tabRatio="884" activeTab="1"/>
  </bookViews>
  <sheets>
    <sheet name="BG" sheetId="19" r:id="rId1"/>
    <sheet name="ER" sheetId="20" r:id="rId2"/>
  </sheets>
  <definedNames>
    <definedName name="_xlnm.Print_Area" localSheetId="0">BG!$A$1:$C$50</definedName>
    <definedName name="_xlnm.Print_Area" localSheetId="1">ER!$A$1:$C$44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20" l="1"/>
  <c r="C23" i="20" l="1"/>
  <c r="C15" i="20"/>
  <c r="C48" i="19"/>
  <c r="C39" i="19"/>
  <c r="C33" i="19"/>
  <c r="C17" i="19"/>
  <c r="C12" i="19"/>
  <c r="C43" i="19" l="1"/>
  <c r="C50" i="19" s="1"/>
  <c r="C27" i="20"/>
  <c r="C35" i="20" s="1"/>
  <c r="C39" i="20" s="1"/>
  <c r="C44" i="20" s="1"/>
  <c r="C22" i="19"/>
  <c r="C52" i="19" l="1"/>
</calcChain>
</file>

<file path=xl/sharedStrings.xml><?xml version="1.0" encoding="utf-8"?>
<sst xmlns="http://schemas.openxmlformats.org/spreadsheetml/2006/main" count="66" uniqueCount="62">
  <si>
    <t>ACTIVOS</t>
  </si>
  <si>
    <t>BANCO PROMERICA, S.A.</t>
  </si>
  <si>
    <t>BALANCE GENERAL</t>
  </si>
  <si>
    <t>(Expresado en Miles de Dólares de los Estados Unidos de América)</t>
  </si>
  <si>
    <t>Caja y Bancos</t>
  </si>
  <si>
    <t>Operaciones Bursátiles (Neto)</t>
  </si>
  <si>
    <t>Inversiones Financieras (Neto)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</si>
  <si>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</si>
  <si>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</si>
  <si>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</si>
  <si>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</si>
  <si>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</si>
  <si>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</si>
  <si>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</si>
  <si>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Otros Préstamos-Titularización</t>
  </si>
  <si>
    <t>Reportos y otras obligaciones bursátiles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</si>
  <si>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</si>
  <si>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</si>
  <si>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</si>
  <si>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</si>
  <si>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</si>
  <si>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</si>
  <si>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</si>
  <si>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</si>
  <si>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</si>
  <si>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</si>
  <si>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</si>
  <si>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</si>
  <si>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</si>
  <si>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</si>
  <si>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</si>
  <si>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</si>
  <si>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</si>
  <si>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</si>
  <si>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</si>
  <si>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</si>
  <si>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</si>
  <si>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</si>
  <si>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</si>
  <si>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</si>
  <si>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</si>
  <si>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</si>
  <si>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</si>
  <si>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</si>
  <si>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</si>
  <si>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</si>
  <si>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Contribución especial por ley</t>
  </si>
  <si>
    <t>Préstamos de otros organismos internacionales</t>
  </si>
  <si>
    <t>Utilidad de operación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</si>
  <si>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</si>
  <si>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</si>
  <si>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</si>
  <si>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</si>
  <si>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</si>
  <si>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</si>
  <si>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</si>
  <si>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</si>
  <si>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</si>
  <si>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Activos de Intermediación</t>
  </si>
  <si>
    <t>Otros Activos</t>
  </si>
  <si>
    <t>Al 31 de diciembre de 2021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</si>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</sst>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165" fontId="0" fillId="0" borderId="0" xfId="1" applyFont="1"/>
    <xf numFmtId="0" fontId="0" fillId="0" borderId="0" xfId="0" applyFont="1"/>
    <xf numFmtId="0" fontId="0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167" fontId="0" fillId="0" borderId="0" xfId="10" applyNumberFormat="1" applyFont="1"/>
    <xf numFmtId="166" fontId="0" fillId="0" borderId="0" xfId="1" applyNumberFormat="1" applyFont="1"/>
    <xf numFmtId="166" fontId="4" fillId="0" borderId="0" xfId="1" applyNumberFormat="1" applyFont="1"/>
    <xf numFmtId="167" fontId="0" fillId="0" borderId="1" xfId="10" applyNumberFormat="1" applyFont="1" applyBorder="1"/>
    <xf numFmtId="167" fontId="3" fillId="0" borderId="0" xfId="10" applyNumberFormat="1" applyFont="1"/>
    <xf numFmtId="167" fontId="3" fillId="0" borderId="3" xfId="10" applyNumberFormat="1" applyFont="1" applyBorder="1"/>
    <xf numFmtId="0" fontId="0" fillId="0" borderId="0" xfId="0" applyFont="1" applyBorder="1"/>
    <xf numFmtId="0" fontId="6" fillId="0" borderId="0" xfId="0" applyFont="1"/>
    <xf numFmtId="167" fontId="0" fillId="0" borderId="0" xfId="10" applyNumberFormat="1" applyFont="1" applyBorder="1"/>
    <xf numFmtId="167" fontId="3" fillId="0" borderId="0" xfId="0" applyNumberFormat="1" applyFont="1"/>
    <xf numFmtId="167" fontId="3" fillId="0" borderId="2" xfId="10" applyNumberFormat="1" applyFont="1" applyBorder="1"/>
    <xf numFmtId="44" fontId="0" fillId="0" borderId="0" xfId="10" applyNumberFormat="1" applyFont="1"/>
    <xf numFmtId="167" fontId="0" fillId="0" borderId="0" xfId="0" applyNumberFormat="1" applyFont="1"/>
    <xf numFmtId="167" fontId="0" fillId="0" borderId="0" xfId="0" applyNumberFormat="1" applyFont="1" applyFill="1"/>
    <xf numFmtId="167" fontId="0" fillId="0" borderId="0" xfId="10" applyNumberFormat="1" applyFont="1" applyFill="1" applyBorder="1"/>
    <xf numFmtId="166" fontId="0" fillId="0" borderId="0" xfId="1" applyNumberFormat="1" applyFont="1" applyFill="1"/>
    <xf numFmtId="166" fontId="3" fillId="0" borderId="0" xfId="1" applyNumberFormat="1" applyFont="1"/>
    <xf numFmtId="166" fontId="5" fillId="0" borderId="0" xfId="1" applyNumberFormat="1" applyFont="1" applyBorder="1"/>
    <xf numFmtId="167" fontId="3" fillId="0" borderId="2" xfId="0" applyNumberFormat="1" applyFont="1" applyBorder="1"/>
    <xf numFmtId="14" fontId="3" fillId="0" borderId="1" xfId="0" applyNumberFormat="1" applyFont="1" applyBorder="1" applyAlignment="1">
      <alignment horizontal="center"/>
    </xf>
    <xf numFmtId="44" fontId="0" fillId="0" borderId="0" xfId="0" applyNumberFormat="1" applyFont="1" applyBorder="1"/>
    <xf numFmtId="167" fontId="1" fillId="0" borderId="1" xfId="10" applyNumberFormat="1" applyFont="1" applyBorder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52"/>
  <sheetViews>
    <sheetView zoomScaleNormal="100" workbookViewId="0">
      <selection sqref="A1:C1"/>
    </sheetView>
  </sheetViews>
  <sheetFormatPr baseColWidth="10" defaultRowHeight="15" x14ac:dyDescent="0.25"/>
  <cols>
    <col min="1" max="1" width="67.85546875" style="2" customWidth="1"/>
    <col min="2" max="2" width="2.140625" style="2" customWidth="1"/>
    <col min="3" max="3" width="18.42578125" style="12" customWidth="1"/>
    <col min="4" max="16384" width="11.42578125" style="2"/>
  </cols>
  <sheetData>
    <row r="1" spans="1:3" x14ac:dyDescent="0.25">
      <c r="A1" s="28" t="s">
        <v>1</v>
      </c>
      <c r="B1" s="28"/>
      <c r="C1" s="28"/>
    </row>
    <row r="2" spans="1:3" x14ac:dyDescent="0.25">
      <c r="A2" s="28" t="s">
        <v>2</v>
      </c>
      <c r="B2" s="28"/>
      <c r="C2" s="28"/>
    </row>
    <row r="3" spans="1:3" x14ac:dyDescent="0.25">
      <c r="A3" s="28" t="s">
        <v>60</v>
      </c>
      <c r="B3" s="28"/>
      <c r="C3" s="28"/>
    </row>
    <row r="4" spans="1:3" x14ac:dyDescent="0.25">
      <c r="A4" s="29" t="s">
        <v>3</v>
      </c>
      <c r="B4" s="29"/>
      <c r="C4" s="29"/>
    </row>
    <row r="6" spans="1:3" x14ac:dyDescent="0.25">
      <c r="A6" s="13" t="s">
        <v>0</v>
      </c>
      <c r="B6" s="4"/>
    </row>
    <row r="7" spans="1:3" x14ac:dyDescent="0.25">
      <c r="A7" s="5" t="s">
        <v>58</v>
      </c>
      <c r="C7" s="25">
        <v>44561</v>
      </c>
    </row>
    <row r="8" spans="1:3" x14ac:dyDescent="0.25">
      <c r="A8" s="2" t="s">
        <v>4</v>
      </c>
      <c r="B8" s="7"/>
      <c r="C8" s="14">
        <v>263432.8</v>
      </c>
    </row>
    <row r="9" spans="1:3" hidden="1" x14ac:dyDescent="0.25">
      <c r="A9" s="2" t="s">
        <v>5</v>
      </c>
      <c r="B9" s="7"/>
      <c r="C9" s="14">
        <v>0</v>
      </c>
    </row>
    <row r="10" spans="1:3" x14ac:dyDescent="0.25">
      <c r="A10" s="2" t="s">
        <v>6</v>
      </c>
      <c r="B10" s="7"/>
      <c r="C10" s="14">
        <v>184371.1</v>
      </c>
    </row>
    <row r="11" spans="1:3" x14ac:dyDescent="0.25">
      <c r="A11" s="2" t="s">
        <v>53</v>
      </c>
      <c r="B11" s="7"/>
      <c r="C11" s="9">
        <v>817794.3</v>
      </c>
    </row>
    <row r="12" spans="1:3" x14ac:dyDescent="0.25">
      <c r="B12" s="7"/>
      <c r="C12" s="10">
        <f>SUM(C8:C11)</f>
        <v>1265598.2000000002</v>
      </c>
    </row>
    <row r="13" spans="1:3" ht="12" customHeight="1" x14ac:dyDescent="0.25"/>
    <row r="14" spans="1:3" x14ac:dyDescent="0.25">
      <c r="A14" s="5" t="s">
        <v>59</v>
      </c>
    </row>
    <row r="15" spans="1:3" x14ac:dyDescent="0.25">
      <c r="A15" s="2" t="s">
        <v>54</v>
      </c>
      <c r="C15" s="14">
        <v>7398.8</v>
      </c>
    </row>
    <row r="16" spans="1:3" x14ac:dyDescent="0.25">
      <c r="A16" s="2" t="s">
        <v>7</v>
      </c>
      <c r="B16" s="15"/>
      <c r="C16" s="9">
        <v>30010.3</v>
      </c>
    </row>
    <row r="17" spans="1:3" x14ac:dyDescent="0.25">
      <c r="B17" s="15"/>
      <c r="C17" s="10">
        <f>+C15+C16</f>
        <v>37409.1</v>
      </c>
    </row>
    <row r="18" spans="1:3" ht="8.25" customHeight="1" x14ac:dyDescent="0.25"/>
    <row r="19" spans="1:3" x14ac:dyDescent="0.25">
      <c r="A19" s="5" t="s">
        <v>8</v>
      </c>
    </row>
    <row r="20" spans="1:3" x14ac:dyDescent="0.25">
      <c r="A20" s="2" t="s">
        <v>55</v>
      </c>
      <c r="B20" s="7"/>
      <c r="C20" s="14">
        <v>16338.603659999999</v>
      </c>
    </row>
    <row r="22" spans="1:3" ht="15.75" thickBot="1" x14ac:dyDescent="0.3">
      <c r="A22" s="5" t="s">
        <v>9</v>
      </c>
      <c r="B22" s="17"/>
      <c r="C22" s="16">
        <f>+C12+C17+C20</f>
        <v>1319345.9036600003</v>
      </c>
    </row>
    <row r="23" spans="1:3" ht="15.75" thickTop="1" x14ac:dyDescent="0.25"/>
    <row r="24" spans="1:3" x14ac:dyDescent="0.25">
      <c r="A24" s="13" t="s">
        <v>10</v>
      </c>
    </row>
    <row r="25" spans="1:3" x14ac:dyDescent="0.25">
      <c r="A25" s="5" t="s">
        <v>11</v>
      </c>
    </row>
    <row r="26" spans="1:3" x14ac:dyDescent="0.25">
      <c r="A26" s="2" t="s">
        <v>12</v>
      </c>
      <c r="B26" s="7"/>
      <c r="C26" s="14">
        <v>982000.5</v>
      </c>
    </row>
    <row r="27" spans="1:3" x14ac:dyDescent="0.25">
      <c r="A27" s="2" t="s">
        <v>13</v>
      </c>
      <c r="B27" s="18"/>
      <c r="C27" s="14">
        <v>4581.2</v>
      </c>
    </row>
    <row r="28" spans="1:3" s="3" customFormat="1" x14ac:dyDescent="0.25">
      <c r="A28" s="3" t="s">
        <v>56</v>
      </c>
      <c r="B28" s="21"/>
      <c r="C28" s="20">
        <v>111104.3</v>
      </c>
    </row>
    <row r="29" spans="1:3" s="3" customFormat="1" x14ac:dyDescent="0.25">
      <c r="A29" s="3" t="s">
        <v>47</v>
      </c>
      <c r="B29" s="19"/>
      <c r="C29" s="20">
        <v>40634.5</v>
      </c>
    </row>
    <row r="30" spans="1:3" x14ac:dyDescent="0.25">
      <c r="A30" s="2" t="s">
        <v>14</v>
      </c>
      <c r="B30" s="7"/>
      <c r="C30" s="14">
        <v>2600.9</v>
      </c>
    </row>
    <row r="31" spans="1:3" hidden="1" x14ac:dyDescent="0.25">
      <c r="A31" s="2" t="s">
        <v>15</v>
      </c>
      <c r="B31" s="1"/>
      <c r="C31" s="14">
        <v>0</v>
      </c>
    </row>
    <row r="32" spans="1:3" ht="17.25" x14ac:dyDescent="0.4">
      <c r="A32" s="2" t="s">
        <v>16</v>
      </c>
      <c r="B32" s="8"/>
      <c r="C32" s="9">
        <v>6721.5</v>
      </c>
    </row>
    <row r="33" spans="1:3" x14ac:dyDescent="0.25">
      <c r="B33" s="10"/>
      <c r="C33" s="10">
        <f>SUM(C26:C32)</f>
        <v>1147642.8999999999</v>
      </c>
    </row>
    <row r="34" spans="1:3" ht="9.75" customHeight="1" x14ac:dyDescent="0.25"/>
    <row r="35" spans="1:3" x14ac:dyDescent="0.25">
      <c r="A35" s="5" t="s">
        <v>17</v>
      </c>
    </row>
    <row r="36" spans="1:3" x14ac:dyDescent="0.25">
      <c r="A36" s="2" t="s">
        <v>18</v>
      </c>
      <c r="B36" s="6"/>
      <c r="C36" s="14">
        <v>14035.1</v>
      </c>
    </row>
    <row r="37" spans="1:3" x14ac:dyDescent="0.25">
      <c r="A37" s="2" t="s">
        <v>19</v>
      </c>
      <c r="B37" s="7"/>
      <c r="C37" s="14">
        <v>3618.9</v>
      </c>
    </row>
    <row r="38" spans="1:3" ht="17.25" x14ac:dyDescent="0.4">
      <c r="A38" s="2" t="s">
        <v>16</v>
      </c>
      <c r="B38" s="8"/>
      <c r="C38" s="9">
        <v>3297</v>
      </c>
    </row>
    <row r="39" spans="1:3" x14ac:dyDescent="0.25">
      <c r="B39" s="22"/>
      <c r="C39" s="15">
        <f>SUM(C36:C38)</f>
        <v>20951</v>
      </c>
    </row>
    <row r="40" spans="1:3" ht="10.5" customHeight="1" x14ac:dyDescent="0.25">
      <c r="A40" s="5"/>
    </row>
    <row r="41" spans="1:3" ht="17.25" x14ac:dyDescent="0.4">
      <c r="A41" s="5" t="s">
        <v>20</v>
      </c>
      <c r="B41" s="23"/>
      <c r="C41" s="9">
        <v>30417.7</v>
      </c>
    </row>
    <row r="43" spans="1:3" x14ac:dyDescent="0.25">
      <c r="A43" s="5" t="s">
        <v>21</v>
      </c>
      <c r="B43" s="22"/>
      <c r="C43" s="15">
        <f>+C33+C39+C41</f>
        <v>1199011.5999999999</v>
      </c>
    </row>
    <row r="44" spans="1:3" ht="10.5" customHeight="1" x14ac:dyDescent="0.25"/>
    <row r="45" spans="1:3" x14ac:dyDescent="0.25">
      <c r="A45" s="5" t="s">
        <v>22</v>
      </c>
    </row>
    <row r="46" spans="1:3" x14ac:dyDescent="0.25">
      <c r="A46" s="2" t="s">
        <v>23</v>
      </c>
      <c r="C46" s="14">
        <v>70788.899999999994</v>
      </c>
    </row>
    <row r="47" spans="1:3" x14ac:dyDescent="0.25">
      <c r="A47" s="2" t="s">
        <v>24</v>
      </c>
      <c r="B47" s="3"/>
      <c r="C47" s="9">
        <v>49545.4</v>
      </c>
    </row>
    <row r="48" spans="1:3" x14ac:dyDescent="0.25">
      <c r="C48" s="15">
        <f>+C46+C47</f>
        <v>120334.29999999999</v>
      </c>
    </row>
    <row r="49" spans="1:3" ht="9.75" customHeight="1" x14ac:dyDescent="0.25"/>
    <row r="50" spans="1:3" ht="15.75" thickBot="1" x14ac:dyDescent="0.3">
      <c r="A50" s="5" t="s">
        <v>25</v>
      </c>
      <c r="C50" s="24">
        <f>+C43+C48</f>
        <v>1319345.8999999999</v>
      </c>
    </row>
    <row r="51" spans="1:3" ht="15.75" thickTop="1" x14ac:dyDescent="0.25"/>
    <row r="52" spans="1:3" x14ac:dyDescent="0.25">
      <c r="C52" s="26">
        <f>+C22-C50</f>
        <v>3.6600003950297832E-3</v>
      </c>
    </row>
  </sheetData>
  <mergeCells count="4">
    <mergeCell ref="A1:C1"/>
    <mergeCell ref="A2:C2"/>
    <mergeCell ref="A3:C3"/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45"/>
  <sheetViews>
    <sheetView tabSelected="1" zoomScaleNormal="100" workbookViewId="0">
      <selection sqref="A1:C1"/>
    </sheetView>
  </sheetViews>
  <sheetFormatPr baseColWidth="10" defaultRowHeight="15" x14ac:dyDescent="0.25"/>
  <cols>
    <col min="1" max="1" width="50.85546875" style="2" customWidth="1"/>
    <col min="2" max="2" width="3.140625" style="2" customWidth="1"/>
    <col min="3" max="3" width="17" style="2" customWidth="1"/>
    <col min="4" max="16384" width="11.42578125" style="2"/>
  </cols>
  <sheetData>
    <row r="1" spans="1:3" ht="27" customHeight="1" x14ac:dyDescent="0.25">
      <c r="A1" s="28" t="s">
        <v>1</v>
      </c>
      <c r="B1" s="28"/>
      <c r="C1" s="28"/>
    </row>
    <row r="2" spans="1:3" x14ac:dyDescent="0.25">
      <c r="A2" s="28" t="s">
        <v>26</v>
      </c>
      <c r="B2" s="28"/>
      <c r="C2" s="28"/>
    </row>
    <row r="3" spans="1:3" x14ac:dyDescent="0.25">
      <c r="A3" s="28" t="s">
        <v>61</v>
      </c>
      <c r="B3" s="28"/>
      <c r="C3" s="28"/>
    </row>
    <row r="4" spans="1:3" x14ac:dyDescent="0.25">
      <c r="A4" s="29" t="s">
        <v>3</v>
      </c>
      <c r="B4" s="29"/>
      <c r="C4" s="29"/>
    </row>
    <row r="5" spans="1:3" x14ac:dyDescent="0.25">
      <c r="A5" s="4"/>
    </row>
    <row r="6" spans="1:3" x14ac:dyDescent="0.25">
      <c r="A6" s="5" t="s">
        <v>27</v>
      </c>
      <c r="C6" s="25">
        <v>44561</v>
      </c>
    </row>
    <row r="7" spans="1:3" x14ac:dyDescent="0.25">
      <c r="A7" s="2" t="s">
        <v>28</v>
      </c>
      <c r="C7" s="6">
        <v>85415.5</v>
      </c>
    </row>
    <row r="8" spans="1:3" x14ac:dyDescent="0.25">
      <c r="A8" s="2" t="s">
        <v>29</v>
      </c>
      <c r="C8" s="6">
        <v>17317.599999999999</v>
      </c>
    </row>
    <row r="9" spans="1:3" x14ac:dyDescent="0.25">
      <c r="A9" s="2" t="s">
        <v>30</v>
      </c>
      <c r="C9" s="6">
        <v>11049.1</v>
      </c>
    </row>
    <row r="10" spans="1:3" x14ac:dyDescent="0.25">
      <c r="A10" s="2" t="s">
        <v>49</v>
      </c>
      <c r="C10" s="6">
        <v>17.7</v>
      </c>
    </row>
    <row r="11" spans="1:3" hidden="1" x14ac:dyDescent="0.25">
      <c r="A11" s="2" t="s">
        <v>31</v>
      </c>
      <c r="C11" s="6"/>
    </row>
    <row r="12" spans="1:3" x14ac:dyDescent="0.25">
      <c r="A12" s="2" t="s">
        <v>32</v>
      </c>
      <c r="C12" s="6">
        <v>499.6</v>
      </c>
    </row>
    <row r="13" spans="1:3" x14ac:dyDescent="0.25">
      <c r="A13" s="2" t="s">
        <v>33</v>
      </c>
      <c r="C13" s="6">
        <v>1670.9</v>
      </c>
    </row>
    <row r="14" spans="1:3" x14ac:dyDescent="0.25">
      <c r="A14" s="2" t="s">
        <v>34</v>
      </c>
      <c r="C14" s="9">
        <v>7219.9</v>
      </c>
    </row>
    <row r="15" spans="1:3" x14ac:dyDescent="0.25">
      <c r="C15" s="10">
        <f>SUM(C7:C14)</f>
        <v>123190.3</v>
      </c>
    </row>
    <row r="16" spans="1:3" ht="9" customHeight="1" x14ac:dyDescent="0.25"/>
    <row r="17" spans="1:3" x14ac:dyDescent="0.25">
      <c r="A17" s="5" t="s">
        <v>35</v>
      </c>
    </row>
    <row r="18" spans="1:3" x14ac:dyDescent="0.25">
      <c r="A18" s="2" t="s">
        <v>50</v>
      </c>
      <c r="C18" s="6">
        <v>24208</v>
      </c>
    </row>
    <row r="19" spans="1:3" x14ac:dyDescent="0.25">
      <c r="A19" s="2" t="s">
        <v>51</v>
      </c>
      <c r="C19" s="6">
        <v>9296.4</v>
      </c>
    </row>
    <row r="20" spans="1:3" x14ac:dyDescent="0.25">
      <c r="A20" s="2" t="s">
        <v>57</v>
      </c>
      <c r="C20" s="6">
        <v>0.6</v>
      </c>
    </row>
    <row r="21" spans="1:3" hidden="1" x14ac:dyDescent="0.25">
      <c r="A21" s="2" t="s">
        <v>36</v>
      </c>
      <c r="C21" s="6"/>
    </row>
    <row r="22" spans="1:3" x14ac:dyDescent="0.25">
      <c r="A22" s="2" t="s">
        <v>34</v>
      </c>
      <c r="C22" s="9">
        <v>21438.1</v>
      </c>
    </row>
    <row r="23" spans="1:3" x14ac:dyDescent="0.25">
      <c r="C23" s="10">
        <f>SUM(C18:C22)</f>
        <v>54943.1</v>
      </c>
    </row>
    <row r="24" spans="1:3" ht="9" customHeight="1" x14ac:dyDescent="0.25"/>
    <row r="25" spans="1:3" x14ac:dyDescent="0.25">
      <c r="A25" s="5" t="s">
        <v>37</v>
      </c>
      <c r="C25" s="27">
        <v>21183.4</v>
      </c>
    </row>
    <row r="27" spans="1:3" x14ac:dyDescent="0.25">
      <c r="A27" s="5" t="s">
        <v>38</v>
      </c>
      <c r="C27" s="10">
        <f>+C15-C23-C25</f>
        <v>47063.80000000001</v>
      </c>
    </row>
    <row r="29" spans="1:3" x14ac:dyDescent="0.25">
      <c r="A29" s="5" t="s">
        <v>39</v>
      </c>
    </row>
    <row r="30" spans="1:3" x14ac:dyDescent="0.25">
      <c r="A30" s="2" t="s">
        <v>40</v>
      </c>
      <c r="C30" s="6">
        <v>20340.900000000001</v>
      </c>
    </row>
    <row r="31" spans="1:3" x14ac:dyDescent="0.25">
      <c r="A31" s="2" t="s">
        <v>41</v>
      </c>
      <c r="C31" s="6">
        <v>20476.7</v>
      </c>
    </row>
    <row r="32" spans="1:3" x14ac:dyDescent="0.25">
      <c r="A32" s="2" t="s">
        <v>42</v>
      </c>
      <c r="C32" s="9">
        <v>4421.8999999999996</v>
      </c>
    </row>
    <row r="33" spans="1:3" x14ac:dyDescent="0.25">
      <c r="C33" s="10">
        <f>SUM(C30:C32)</f>
        <v>45239.500000000007</v>
      </c>
    </row>
    <row r="34" spans="1:3" ht="7.5" customHeight="1" x14ac:dyDescent="0.25"/>
    <row r="35" spans="1:3" x14ac:dyDescent="0.25">
      <c r="A35" s="5" t="s">
        <v>48</v>
      </c>
      <c r="C35" s="10">
        <f>+C27-C33</f>
        <v>1824.3000000000029</v>
      </c>
    </row>
    <row r="37" spans="1:3" x14ac:dyDescent="0.25">
      <c r="A37" s="5" t="s">
        <v>43</v>
      </c>
      <c r="C37" s="9">
        <v>7070.9</v>
      </c>
    </row>
    <row r="39" spans="1:3" x14ac:dyDescent="0.25">
      <c r="A39" s="5" t="s">
        <v>44</v>
      </c>
      <c r="C39" s="10">
        <f>+C35+C37</f>
        <v>8895.2000000000025</v>
      </c>
    </row>
    <row r="40" spans="1:3" ht="8.25" customHeight="1" x14ac:dyDescent="0.25"/>
    <row r="41" spans="1:3" x14ac:dyDescent="0.25">
      <c r="A41" s="5" t="s">
        <v>45</v>
      </c>
      <c r="C41" s="6">
        <v>-3778.1</v>
      </c>
    </row>
    <row r="42" spans="1:3" x14ac:dyDescent="0.25">
      <c r="A42" s="5" t="s">
        <v>46</v>
      </c>
      <c r="C42" s="9">
        <v>-11.7</v>
      </c>
    </row>
    <row r="43" spans="1:3" ht="10.5" customHeight="1" x14ac:dyDescent="0.25"/>
    <row r="44" spans="1:3" ht="15.75" thickBot="1" x14ac:dyDescent="0.3">
      <c r="A44" s="5" t="s">
        <v>52</v>
      </c>
      <c r="C44" s="11">
        <f>+C39+C41+C42</f>
        <v>5105.4000000000024</v>
      </c>
    </row>
    <row r="45" spans="1:3" ht="15.75" thickTop="1" x14ac:dyDescent="0.25"/>
  </sheetData>
  <mergeCells count="4">
    <mergeCell ref="A1:C1"/>
    <mergeCell ref="A2:C2"/>
    <mergeCell ref="A3:C3"/>
    <mergeCell ref="A4:C4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Evelyn Elizabeth Castellanos Menjivar</cp:lastModifiedBy>
  <cp:lastPrinted>2021-12-08T20:39:48Z</cp:lastPrinted>
  <dcterms:created xsi:type="dcterms:W3CDTF">2017-01-03T21:39:03Z</dcterms:created>
  <dcterms:modified xsi:type="dcterms:W3CDTF">2022-01-17T16:00:51Z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