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\Documents\Archivos para carga Sitio Web Bolsa de Valores\2021\Diciembre 2021\"/>
    </mc:Choice>
  </mc:AlternateContent>
  <xr:revisionPtr revIDLastSave="0" documentId="13_ncr:1_{26903756-CE13-4B42-B483-98C8E66512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2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'122021'!$A$1:$G$125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9" i="1"/>
  <c r="F89" i="1"/>
  <c r="F92" i="1" l="1"/>
  <c r="F93" i="1"/>
  <c r="F100" i="1" s="1"/>
  <c r="F38" i="1"/>
  <c r="F40" i="1" l="1"/>
  <c r="F44" i="1" l="1"/>
  <c r="F102" i="1" l="1"/>
  <c r="F104" i="1" s="1"/>
</calcChain>
</file>

<file path=xl/sharedStrings.xml><?xml version="1.0" encoding="utf-8"?>
<sst xmlns="http://schemas.openxmlformats.org/spreadsheetml/2006/main" count="76" uniqueCount="69">
  <si>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</si>
  <si>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</si>
  <si>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</si>
  <si>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</si>
  <si>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</si>
  <si>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</si>
  <si>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</si>
  <si>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</si>
  <si>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</si>
  <si>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</si>
  <si>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</si>
  <si>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</si>
  <si>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</si>
  <si>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</si>
  <si>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</si>
  <si>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</si>
  <si>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</si>
  <si>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</si>
  <si>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</si>
  <si>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</si>
  <si>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</si>
  <si>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</si>
  <si>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</si>
  <si>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</si>
  <si>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</si>
  <si>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</si>
  <si>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</si>
  <si>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</si>
  <si>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</si>
  <si>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</si>
  <si>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</si>
  <si>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</si>
  <si>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</si>
  <si>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</si>
  <si>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</si>
  <si>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</si>
  <si>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</si>
  <si>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</si>
  <si>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</si>
  <si>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</si>
  <si>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</si>
  <si>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</si>
  <si>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</si>
  <si>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</si>
  <si>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</si>
  <si>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</si>
  <si>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</si>
  <si>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</si>
  <si>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</si>
  <si>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</si>
  <si>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</si>
  <si>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</si>
  <si>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</si>
  <si>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</si>
  <si>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</si>
  <si>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</si>
  <si>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</si>
  <si>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</si>
  <si>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</si>
  <si>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</si>
  <si>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</si>
  <si>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</si>
  <si>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</si>
  <si>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Utilidad del periodo</t>
  </si>
  <si>
    <t>Intereses sobre prestamos</t>
  </si>
  <si>
    <t>Utilidad antes de impuesto sobre la renta</t>
  </si>
  <si>
    <t>Por el periodo del 01 enero al 31 de diciembre de 2021.</t>
  </si>
  <si>
    <t>Balance general</t>
  </si>
  <si>
    <t>Estado de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</si>
</sst>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topLeftCell="A10" zoomScale="87" zoomScaleNormal="87" workbookViewId="0">
      <selection activeCell="C81" sqref="C81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10.710937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47</v>
      </c>
      <c r="L1" s="4" t="s">
        <v>0</v>
      </c>
    </row>
    <row r="2" spans="1:12" s="4" customFormat="1" ht="17.25" customHeight="1">
      <c r="A2" s="44" t="s">
        <v>46</v>
      </c>
      <c r="B2" s="44"/>
      <c r="C2" s="44"/>
      <c r="D2" s="44"/>
      <c r="E2" s="44"/>
      <c r="F2" s="44"/>
      <c r="G2" s="5"/>
      <c r="H2" s="3"/>
      <c r="I2" s="3"/>
      <c r="J2" s="3"/>
      <c r="K2" s="4" t="s">
        <v>48</v>
      </c>
      <c r="L2" s="4" t="s">
        <v>1</v>
      </c>
    </row>
    <row r="3" spans="1:12" s="4" customFormat="1" ht="17.25" customHeight="1">
      <c r="A3" s="46" t="s">
        <v>2</v>
      </c>
      <c r="B3" s="46"/>
      <c r="C3" s="46"/>
      <c r="D3" s="46"/>
      <c r="E3" s="46"/>
      <c r="F3" s="46"/>
      <c r="G3" s="5"/>
      <c r="H3" s="3"/>
      <c r="I3" s="3"/>
      <c r="J3" s="3"/>
      <c r="K3" s="4" t="s">
        <v>49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50</v>
      </c>
      <c r="L4" s="4" t="s">
        <v>4</v>
      </c>
    </row>
    <row r="5" spans="1:12" s="4" customFormat="1" ht="17.25" customHeight="1">
      <c r="A5" s="44" t="s">
        <v>67</v>
      </c>
      <c r="B5" s="44"/>
      <c r="C5" s="44"/>
      <c r="D5" s="44"/>
      <c r="E5" s="44"/>
      <c r="F5" s="44"/>
      <c r="G5" s="2"/>
      <c r="H5" s="3"/>
      <c r="I5" s="3"/>
      <c r="J5" s="3"/>
      <c r="K5" s="4" t="s">
        <v>51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52</v>
      </c>
    </row>
    <row r="7" spans="1:12" s="4" customFormat="1" ht="17.25" customHeight="1">
      <c r="A7" s="46" t="str">
        <f>+K12</f>
        <v>Al 31 de diciembre de 2021</v>
      </c>
      <c r="B7" s="46"/>
      <c r="C7" s="46"/>
      <c r="D7" s="46"/>
      <c r="E7" s="46"/>
      <c r="F7" s="46"/>
      <c r="G7" s="2"/>
      <c r="H7" s="3"/>
      <c r="I7" s="3"/>
      <c r="J7" s="3"/>
      <c r="K7" s="4" t="s">
        <v>53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54</v>
      </c>
    </row>
    <row r="9" spans="1:12" s="4" customFormat="1" ht="17.25" customHeight="1">
      <c r="A9" s="46" t="s">
        <v>5</v>
      </c>
      <c r="B9" s="46"/>
      <c r="C9" s="46"/>
      <c r="D9" s="46"/>
      <c r="E9" s="46"/>
      <c r="F9" s="46"/>
      <c r="G9" s="2"/>
      <c r="H9" s="3"/>
      <c r="I9" s="3"/>
      <c r="J9" s="3"/>
      <c r="K9" s="4" t="s">
        <v>55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57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58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19453.5</v>
      </c>
      <c r="G15" s="2"/>
      <c r="H15" s="3"/>
      <c r="I15" s="3"/>
      <c r="J15" s="3"/>
    </row>
    <row r="16" spans="1:12" ht="17.25" customHeight="1">
      <c r="B16" s="1" t="s">
        <v>43</v>
      </c>
      <c r="D16" s="12"/>
      <c r="E16" s="12"/>
      <c r="F16" s="16">
        <v>63810.8</v>
      </c>
    </row>
    <row r="17" spans="1:32" ht="17.25" customHeight="1">
      <c r="D17" s="12"/>
      <c r="E17" s="12"/>
      <c r="F17" s="37">
        <f>SUM(F15:F16)</f>
        <v>83264.3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3094.9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70.3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86429.5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71026.899999999994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8.3000000000000007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71035.199999999997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1268.5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108.1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2319.1999999999998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3695.7999999999997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74731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11698.5</v>
      </c>
    </row>
    <row r="41" spans="1:32" ht="17.25" customHeight="1">
      <c r="B41" s="1" t="s">
        <v>22</v>
      </c>
      <c r="D41" s="12"/>
      <c r="E41" s="12"/>
      <c r="F41" s="14">
        <v>9391</v>
      </c>
    </row>
    <row r="42" spans="1:32" ht="17.25" customHeight="1">
      <c r="B42" s="1" t="s">
        <v>41</v>
      </c>
      <c r="D42" s="12"/>
      <c r="E42" s="12"/>
      <c r="F42" s="14">
        <v>2307.5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86429.5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62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59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60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61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4" t="s">
        <v>46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68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66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24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17469.599999999999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2714.1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419.1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596.79999999999995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21199.599999999995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-3051.9</v>
      </c>
      <c r="G86" s="30"/>
      <c r="K86" s="3"/>
      <c r="L86" s="3"/>
      <c r="M86" s="3"/>
    </row>
    <row r="87" spans="1:13" ht="17.25" customHeight="1">
      <c r="A87" s="28"/>
      <c r="B87" s="28" t="s">
        <v>64</v>
      </c>
      <c r="C87" s="28"/>
      <c r="D87" s="8"/>
      <c r="E87" s="8"/>
      <c r="F87" s="14">
        <v>-9</v>
      </c>
      <c r="G87" s="30"/>
      <c r="K87" s="3"/>
      <c r="L87" s="3"/>
      <c r="M87" s="3"/>
    </row>
    <row r="88" spans="1:13" ht="17.25" customHeight="1">
      <c r="A88" s="28"/>
      <c r="B88" s="28" t="s">
        <v>29</v>
      </c>
      <c r="C88" s="28"/>
      <c r="D88" s="8"/>
      <c r="E88" s="8"/>
      <c r="F88" s="16">
        <v>-572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SUM(F86:F88)</f>
        <v>-3632.9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32</v>
      </c>
      <c r="B91" s="28"/>
      <c r="C91" s="28"/>
      <c r="D91" s="8"/>
      <c r="E91" s="8"/>
      <c r="F91" s="16">
        <v>-7117.7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-10750.6</v>
      </c>
      <c r="G92" s="30"/>
      <c r="K92" s="3"/>
      <c r="L92" s="3"/>
      <c r="M92" s="3"/>
    </row>
    <row r="93" spans="1:13" ht="17.25" customHeight="1">
      <c r="A93" s="27" t="s">
        <v>33</v>
      </c>
      <c r="B93" s="28"/>
      <c r="C93" s="28"/>
      <c r="D93" s="8"/>
      <c r="E93" s="8"/>
      <c r="F93" s="32">
        <f>+F83+F89+F91</f>
        <v>10448.999999999993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34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35</v>
      </c>
      <c r="C96" s="28"/>
      <c r="D96" s="12"/>
      <c r="F96" s="14">
        <v>-4823.1000000000004</v>
      </c>
      <c r="G96" s="30"/>
      <c r="K96" s="3"/>
      <c r="L96" s="3"/>
      <c r="M96" s="3"/>
    </row>
    <row r="97" spans="1:13" ht="17.25" customHeight="1">
      <c r="A97" s="28"/>
      <c r="B97" s="28" t="s">
        <v>36</v>
      </c>
      <c r="C97" s="28"/>
      <c r="D97" s="12"/>
      <c r="E97" s="12"/>
      <c r="F97" s="14">
        <v>-5828.8</v>
      </c>
      <c r="G97" s="30"/>
      <c r="K97" s="3"/>
      <c r="L97" s="3"/>
      <c r="M97" s="3"/>
    </row>
    <row r="98" spans="1:13">
      <c r="A98" s="28"/>
      <c r="B98" s="28" t="s">
        <v>37</v>
      </c>
      <c r="C98" s="28"/>
      <c r="D98" s="12"/>
      <c r="E98" s="12"/>
      <c r="F98" s="16">
        <v>-590</v>
      </c>
      <c r="G98" s="30"/>
    </row>
    <row r="99" spans="1:13">
      <c r="A99" s="28"/>
      <c r="B99" s="28"/>
      <c r="C99" s="28"/>
      <c r="D99" s="12"/>
      <c r="E99" s="12"/>
      <c r="F99" s="37">
        <f>SUM(F96:F98)</f>
        <v>-11241.900000000001</v>
      </c>
      <c r="G99" s="30"/>
    </row>
    <row r="100" spans="1:13">
      <c r="A100" s="27" t="s">
        <v>42</v>
      </c>
      <c r="B100" s="28"/>
      <c r="C100" s="28"/>
      <c r="F100" s="30">
        <f>+F93+F99</f>
        <v>-792.90000000000873</v>
      </c>
      <c r="G100" s="34"/>
    </row>
    <row r="101" spans="1:13">
      <c r="B101" s="28" t="s">
        <v>44</v>
      </c>
      <c r="C101" s="28"/>
      <c r="D101" s="12"/>
      <c r="E101" s="12"/>
      <c r="F101" s="16">
        <v>2168.8000000000002</v>
      </c>
      <c r="G101" s="30"/>
    </row>
    <row r="102" spans="1:13" ht="18" thickBot="1">
      <c r="A102" s="27" t="s">
        <v>65</v>
      </c>
      <c r="B102" s="28"/>
      <c r="C102" s="28"/>
      <c r="F102" s="43">
        <f>+F100+F101</f>
        <v>1375.8999999999915</v>
      </c>
      <c r="G102" s="35"/>
    </row>
    <row r="103" spans="1:13" ht="18" thickTop="1">
      <c r="A103" s="27"/>
      <c r="B103" s="28" t="s">
        <v>45</v>
      </c>
      <c r="C103" s="28"/>
      <c r="F103" s="16">
        <v>-593.4</v>
      </c>
      <c r="G103" s="35"/>
    </row>
    <row r="104" spans="1:13" ht="18" thickBot="1">
      <c r="A104" s="27" t="s">
        <v>63</v>
      </c>
      <c r="B104" s="28"/>
      <c r="C104" s="28"/>
      <c r="F104" s="41">
        <f>+F102+F103</f>
        <v>782.49999999999147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62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59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60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61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122021</vt:lpstr>
      <vt:lpstr>'122021'!Área_de_impresión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2021-11-11T23:27:58Z</cp:lastPrinted>
  <dcterms:created xsi:type="dcterms:W3CDTF">2017-12-27T22:00:56Z</dcterms:created>
  <dcterms:modified xsi:type="dcterms:W3CDTF">2022-01-18T16:01:42Z</dcterms:modified>
</cp:coreProperties>
</file>