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1\"/>
    </mc:Choice>
  </mc:AlternateContent>
  <xr:revisionPtr revIDLastSave="0" documentId="8_{7FB0AFD0-35AA-473D-8E34-2F4AD4CF9575}" xr6:coauthVersionLast="47" xr6:coauthVersionMax="47" xr10:uidLastSave="{00000000-0000-0000-0000-000000000000}"/>
  <bookViews>
    <workbookView xWindow="-110" yWindow="-110" windowWidth="19420" windowHeight="10420" xr2:uid="{8382EAFC-2DF7-4B93-B962-495546D100E7}"/>
  </bookViews>
  <sheets>
    <sheet name="Sheet1" sheetId="1" r:id="rId1"/>
  </sheets>
  <definedNames>
    <definedName name="_xlnm.Print_Area" localSheetId="0">Sheet1!$A$2:$E$55,Sheet1!$A$58:$E$110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2" i="1" l="1"/>
  <c r="C102" i="1"/>
  <c r="E95" i="1"/>
  <c r="C95" i="1"/>
  <c r="E88" i="1"/>
  <c r="C88" i="1"/>
  <c r="E82" i="1"/>
  <c r="C82" i="1"/>
  <c r="E78" i="1"/>
  <c r="C78" i="1"/>
  <c r="E70" i="1"/>
  <c r="E72" i="1" s="1"/>
  <c r="C70" i="1"/>
  <c r="C72" i="1" s="1"/>
  <c r="E43" i="1"/>
  <c r="C43" i="1"/>
  <c r="E33" i="1"/>
  <c r="C33" i="1"/>
  <c r="E29" i="1"/>
  <c r="C29" i="1"/>
  <c r="E19" i="1"/>
  <c r="C19" i="1"/>
  <c r="E12" i="1"/>
  <c r="C12" i="1"/>
  <c r="C35" i="1" l="1"/>
  <c r="C45" i="1" s="1"/>
  <c r="C90" i="1"/>
  <c r="C97" i="1" s="1"/>
  <c r="C104" i="1" s="1"/>
  <c r="E90" i="1"/>
  <c r="E97" i="1" s="1"/>
  <c r="E104" i="1" s="1"/>
  <c r="E35" i="1"/>
  <c r="E45" i="1" s="1"/>
  <c r="C21" i="1"/>
  <c r="E21" i="1"/>
</calcChain>
</file>

<file path=xl/sharedStrings.xml><?xml version="1.0" encoding="utf-8"?>
<sst xmlns="http://schemas.openxmlformats.org/spreadsheetml/2006/main" count="125" uniqueCount="76">
  <si>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</si>
  <si>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</si>
  <si>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</si>
  <si>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</si>
  <si>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</si>
  <si>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</si>
  <si>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</si>
  <si>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</si>
  <si>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</si>
  <si>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</si>
  <si>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</si>
  <si>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</si>
  <si>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</si>
  <si>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</si>
  <si>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</si>
  <si>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</si>
  <si>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</si>
  <si>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</si>
  <si>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</si>
  <si>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</si>
  <si>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</si>
  <si>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</si>
  <si>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</si>
  <si>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</si>
  <si>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</si>
  <si>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</si>
  <si>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</si>
  <si>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</si>
  <si>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</si>
  <si>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</si>
  <si>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</si>
  <si>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</si>
  <si>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</si>
  <si>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</si>
  <si>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</si>
  <si>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</si>
  <si>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</si>
  <si>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</si>
  <si>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</si>
  <si>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</si>
  <si>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</si>
  <si>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</si>
  <si>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</si>
  <si>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</si>
  <si>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</si>
  <si>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</si>
  <si>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</si>
  <si>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</si>
  <si>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</si>
  <si>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</si>
  <si>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</si>
  <si>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</si>
  <si>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</si>
  <si>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</si>
  <si>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</si>
  <si>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</si>
  <si>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</si>
  <si>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</si>
  <si>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</si>
  <si>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</si>
  <si>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SHEARLENE VERONICA MARQUEZ LAÍNEZ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</si>
  <si>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</si>
  <si>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</si>
  <si>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</si>
  <si>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</si>
  <si>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</si>
  <si>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</si>
  <si>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</si>
  <si>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</si>
  <si>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</si>
  <si>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</si>
  <si>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</si>
  <si>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>BALANCE GENERAL AL 31 DE DICIEMBRE DE 2021 Y 2020</t>
  </si>
  <si>
    <t>ESTADO DE RESULTADOS  DEL 1 DE ENERO AL 31 DE DICIEMBRE DE 2021 Y 2020</t>
  </si>
  <si>
    <t>MARIA DE LOURDES AREVALO SANDOVAL</t>
  </si>
  <si>
    <t>REPRESENTANTE LEGAL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</si>
</sst>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4" fontId="2" fillId="0" borderId="0" xfId="1" applyNumberFormat="1" applyFont="1"/>
    <xf numFmtId="0" fontId="4" fillId="0" borderId="0" xfId="0" applyFont="1"/>
    <xf numFmtId="164" fontId="2" fillId="0" borderId="0" xfId="1" applyNumberFormat="1" applyFont="1" applyBorder="1"/>
    <xf numFmtId="164" fontId="2" fillId="0" borderId="1" xfId="1" applyNumberFormat="1" applyFont="1" applyBorder="1"/>
    <xf numFmtId="164" fontId="2" fillId="0" borderId="2" xfId="1" applyNumberFormat="1" applyFont="1" applyBorder="1"/>
    <xf numFmtId="164" fontId="2" fillId="0" borderId="3" xfId="1" applyNumberFormat="1" applyFont="1" applyBorder="1"/>
    <xf numFmtId="0" fontId="2" fillId="0" borderId="0" xfId="0" applyFont="1"/>
    <xf numFmtId="164" fontId="2" fillId="0" borderId="2" xfId="1" applyNumberFormat="1" applyFont="1" applyFill="1" applyBorder="1"/>
    <xf numFmtId="164" fontId="2" fillId="0" borderId="0" xfId="1" applyNumberFormat="1" applyFont="1" applyAlignment="1">
      <alignment horizontal="center"/>
    </xf>
    <xf numFmtId="164" fontId="2" fillId="0" borderId="0" xfId="1" applyNumberFormat="1" applyFont="1" applyFill="1"/>
    <xf numFmtId="164" fontId="2" fillId="0" borderId="0" xfId="0" applyNumberFormat="1" applyFont="1"/>
    <xf numFmtId="164" fontId="2" fillId="0" borderId="1" xfId="1" applyNumberFormat="1" applyFont="1" applyFill="1" applyBorder="1"/>
    <xf numFmtId="164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4" fontId="2" fillId="0" borderId="3" xfId="1" applyNumberFormat="1" applyFont="1" applyFill="1" applyBorder="1"/>
    <xf numFmtId="164" fontId="0" fillId="0" borderId="0" xfId="0" applyNumberForma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F110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81640625" customWidth="1"/>
    <col min="3" max="3" width="12.7265625" bestFit="1" customWidth="1"/>
    <col min="4" max="4" width="4.1796875" customWidth="1"/>
    <col min="5" max="5" width="12.81640625" customWidth="1"/>
    <col min="6" max="6" width="11" bestFit="1" customWidth="1"/>
  </cols>
  <sheetData>
    <row r="2" spans="1:5" ht="15" x14ac:dyDescent="0.4">
      <c r="A2" s="23" t="s">
        <v>0</v>
      </c>
      <c r="B2" s="23"/>
      <c r="C2" s="23"/>
      <c r="D2" s="23"/>
      <c r="E2" s="23"/>
    </row>
    <row r="3" spans="1:5" ht="15" x14ac:dyDescent="0.4">
      <c r="A3" s="23" t="s">
        <v>72</v>
      </c>
      <c r="B3" s="23"/>
      <c r="C3" s="23"/>
      <c r="D3" s="23"/>
      <c r="E3" s="23"/>
    </row>
    <row r="4" spans="1:5" x14ac:dyDescent="0.35">
      <c r="A4" s="24" t="s">
        <v>1</v>
      </c>
      <c r="B4" s="24"/>
      <c r="C4" s="24"/>
      <c r="D4" s="24"/>
      <c r="E4" s="24"/>
    </row>
    <row r="5" spans="1:5" ht="15" x14ac:dyDescent="0.4">
      <c r="A5" s="2"/>
      <c r="B5" s="2"/>
      <c r="C5" s="3">
        <v>2021</v>
      </c>
      <c r="D5" s="2"/>
      <c r="E5" s="3">
        <v>2020</v>
      </c>
    </row>
    <row r="6" spans="1:5" ht="15" x14ac:dyDescent="0.4">
      <c r="A6" s="2" t="s">
        <v>2</v>
      </c>
      <c r="B6" s="2"/>
      <c r="C6" s="2" t="s">
        <v>3</v>
      </c>
      <c r="D6" s="2"/>
      <c r="E6" s="2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5</v>
      </c>
      <c r="B8" s="1" t="s">
        <v>6</v>
      </c>
      <c r="C8" s="4">
        <v>8590510</v>
      </c>
      <c r="D8" s="1" t="s">
        <v>6</v>
      </c>
      <c r="E8" s="4">
        <v>12930505</v>
      </c>
    </row>
    <row r="9" spans="1:5" ht="16.5" x14ac:dyDescent="0.5">
      <c r="A9" s="2" t="s">
        <v>64</v>
      </c>
      <c r="B9" s="5"/>
      <c r="C9" s="4">
        <v>4616912</v>
      </c>
      <c r="D9" s="5"/>
      <c r="E9" s="4">
        <v>2994873</v>
      </c>
    </row>
    <row r="10" spans="1:5" ht="15" x14ac:dyDescent="0.4">
      <c r="A10" s="2" t="s">
        <v>7</v>
      </c>
      <c r="B10" s="2"/>
      <c r="C10" s="4">
        <v>1800702</v>
      </c>
      <c r="D10" s="4"/>
      <c r="E10" s="4">
        <v>351974</v>
      </c>
    </row>
    <row r="11" spans="1:5" ht="15" x14ac:dyDescent="0.4">
      <c r="A11" s="2" t="s">
        <v>65</v>
      </c>
      <c r="B11" s="2"/>
      <c r="C11" s="4">
        <v>631521</v>
      </c>
      <c r="D11" s="6"/>
      <c r="E11" s="6">
        <v>375104</v>
      </c>
    </row>
    <row r="12" spans="1:5" ht="15" x14ac:dyDescent="0.4">
      <c r="A12" s="2" t="s">
        <v>8</v>
      </c>
      <c r="B12" s="2"/>
      <c r="C12" s="7">
        <f>SUM(C8:C11)</f>
        <v>15639645</v>
      </c>
      <c r="D12" s="4"/>
      <c r="E12" s="7">
        <f>SUM(E8:E11)</f>
        <v>16652456</v>
      </c>
    </row>
    <row r="13" spans="1:5" ht="15" x14ac:dyDescent="0.4">
      <c r="A13" s="2"/>
      <c r="B13" s="2"/>
      <c r="C13" s="4"/>
      <c r="D13" s="4"/>
      <c r="E13" s="4"/>
    </row>
    <row r="14" spans="1:5" ht="15" x14ac:dyDescent="0.4">
      <c r="A14" s="2" t="s">
        <v>9</v>
      </c>
      <c r="B14" s="2"/>
      <c r="C14" s="4"/>
      <c r="D14" s="4"/>
      <c r="E14" s="4"/>
    </row>
    <row r="15" spans="1:5" ht="15" x14ac:dyDescent="0.4">
      <c r="A15" s="2" t="s">
        <v>63</v>
      </c>
      <c r="B15" s="2"/>
      <c r="C15" s="4">
        <v>39900</v>
      </c>
      <c r="D15" s="4"/>
      <c r="E15" s="4">
        <v>57476</v>
      </c>
    </row>
    <row r="16" spans="1:5" ht="15" x14ac:dyDescent="0.4">
      <c r="A16" s="2" t="s">
        <v>10</v>
      </c>
      <c r="B16" s="2"/>
      <c r="C16" s="4">
        <v>9105770</v>
      </c>
      <c r="D16" s="4"/>
      <c r="E16" s="4">
        <v>13581700</v>
      </c>
    </row>
    <row r="17" spans="1:5" ht="15" x14ac:dyDescent="0.4">
      <c r="A17" s="2" t="s">
        <v>11</v>
      </c>
      <c r="B17" s="2"/>
      <c r="C17" s="6">
        <v>889739</v>
      </c>
      <c r="D17" s="6"/>
      <c r="E17" s="6">
        <v>977259</v>
      </c>
    </row>
    <row r="18" spans="1:5" ht="15" x14ac:dyDescent="0.4">
      <c r="A18" s="2" t="s">
        <v>12</v>
      </c>
      <c r="B18" s="2"/>
      <c r="C18" s="8">
        <v>186782</v>
      </c>
      <c r="D18" s="4"/>
      <c r="E18" s="8">
        <v>1786683</v>
      </c>
    </row>
    <row r="19" spans="1:5" ht="15" x14ac:dyDescent="0.4">
      <c r="A19" s="2" t="s">
        <v>13</v>
      </c>
      <c r="B19" s="2"/>
      <c r="C19" s="7">
        <f>SUM(C15:C18)</f>
        <v>10222191</v>
      </c>
      <c r="D19" s="4"/>
      <c r="E19" s="7">
        <f>SUM(E15:E18)</f>
        <v>16403118</v>
      </c>
    </row>
    <row r="20" spans="1:5" ht="15" x14ac:dyDescent="0.4">
      <c r="A20" s="2"/>
      <c r="B20" s="2"/>
      <c r="C20" s="6"/>
      <c r="D20" s="6"/>
      <c r="E20" s="6"/>
    </row>
    <row r="21" spans="1:5" ht="15.5" thickBot="1" x14ac:dyDescent="0.45">
      <c r="A21" s="2" t="s">
        <v>14</v>
      </c>
      <c r="B21" s="1" t="s">
        <v>6</v>
      </c>
      <c r="C21" s="9">
        <f>+C19+C12</f>
        <v>25861836</v>
      </c>
      <c r="D21" s="1" t="s">
        <v>6</v>
      </c>
      <c r="E21" s="9">
        <f>+E19+E12</f>
        <v>33055574</v>
      </c>
    </row>
    <row r="22" spans="1:5" ht="15.5" thickTop="1" x14ac:dyDescent="0.4">
      <c r="A22" s="2"/>
      <c r="B22" s="2"/>
      <c r="C22" s="4" t="s">
        <v>3</v>
      </c>
      <c r="D22" s="4"/>
      <c r="E22" s="4" t="s">
        <v>3</v>
      </c>
    </row>
    <row r="23" spans="1:5" ht="15" x14ac:dyDescent="0.4">
      <c r="A23" s="2" t="s">
        <v>15</v>
      </c>
      <c r="B23" s="2"/>
      <c r="C23" s="4" t="s">
        <v>3</v>
      </c>
      <c r="D23" s="4"/>
      <c r="E23" s="4" t="s">
        <v>3</v>
      </c>
    </row>
    <row r="24" spans="1:5" ht="15" x14ac:dyDescent="0.4">
      <c r="A24" s="2" t="s">
        <v>16</v>
      </c>
      <c r="B24" s="2"/>
      <c r="C24" s="4"/>
      <c r="D24" s="4"/>
      <c r="E24" s="4"/>
    </row>
    <row r="25" spans="1:5" ht="15" x14ac:dyDescent="0.4">
      <c r="A25" s="2" t="s">
        <v>17</v>
      </c>
      <c r="B25" s="2"/>
      <c r="C25" s="4">
        <v>3846531</v>
      </c>
      <c r="D25" s="4"/>
      <c r="E25" s="4">
        <v>3517707</v>
      </c>
    </row>
    <row r="26" spans="1:5" ht="15" x14ac:dyDescent="0.4">
      <c r="A26" s="2" t="s">
        <v>18</v>
      </c>
      <c r="B26" s="2"/>
      <c r="C26" s="4">
        <v>1208171</v>
      </c>
      <c r="D26" s="4"/>
      <c r="E26" s="4">
        <v>3725402</v>
      </c>
    </row>
    <row r="27" spans="1:5" ht="15" x14ac:dyDescent="0.4">
      <c r="A27" s="2" t="s">
        <v>66</v>
      </c>
      <c r="B27" s="2"/>
      <c r="C27" s="4">
        <v>600947</v>
      </c>
      <c r="D27" s="4"/>
      <c r="E27" s="4">
        <v>541553</v>
      </c>
    </row>
    <row r="28" spans="1:5" ht="15" x14ac:dyDescent="0.4">
      <c r="A28" s="2" t="s">
        <v>67</v>
      </c>
      <c r="B28" s="2"/>
      <c r="C28" s="4">
        <v>0</v>
      </c>
      <c r="D28" s="4"/>
      <c r="E28" s="4">
        <v>0</v>
      </c>
    </row>
    <row r="29" spans="1:5" ht="15" x14ac:dyDescent="0.4">
      <c r="A29" s="2" t="s">
        <v>19</v>
      </c>
      <c r="B29" s="2"/>
      <c r="C29" s="7">
        <f>SUM(C25:C28)</f>
        <v>5655649</v>
      </c>
      <c r="D29" s="4"/>
      <c r="E29" s="7">
        <f>SUM(E25:E28)</f>
        <v>7784662</v>
      </c>
    </row>
    <row r="30" spans="1:5" ht="15" x14ac:dyDescent="0.4">
      <c r="A30" s="2"/>
      <c r="B30" s="2"/>
      <c r="C30" s="6"/>
      <c r="D30" s="4"/>
      <c r="E30" s="6"/>
    </row>
    <row r="31" spans="1:5" ht="15" x14ac:dyDescent="0.4">
      <c r="A31" s="2" t="s">
        <v>20</v>
      </c>
      <c r="B31" s="2"/>
      <c r="C31" s="6"/>
      <c r="D31" s="4"/>
      <c r="E31" s="6"/>
    </row>
    <row r="32" spans="1:5" ht="15" x14ac:dyDescent="0.4">
      <c r="A32" s="2" t="s">
        <v>68</v>
      </c>
      <c r="B32" s="2"/>
      <c r="C32" s="6">
        <v>21661</v>
      </c>
      <c r="D32" s="6"/>
      <c r="E32" s="6">
        <v>5351192</v>
      </c>
    </row>
    <row r="33" spans="1:6" ht="15" x14ac:dyDescent="0.4">
      <c r="A33" s="2" t="s">
        <v>21</v>
      </c>
      <c r="B33" s="2"/>
      <c r="C33" s="7">
        <f>SUM(C32)</f>
        <v>21661</v>
      </c>
      <c r="D33" s="4"/>
      <c r="E33" s="7">
        <f>SUM(E32)</f>
        <v>5351192</v>
      </c>
    </row>
    <row r="34" spans="1:6" ht="15" x14ac:dyDescent="0.4">
      <c r="A34" s="2"/>
      <c r="B34" s="2"/>
      <c r="C34" s="4"/>
      <c r="D34" s="4"/>
      <c r="E34" s="4"/>
    </row>
    <row r="35" spans="1:6" ht="15" x14ac:dyDescent="0.4">
      <c r="A35" s="2" t="s">
        <v>22</v>
      </c>
      <c r="B35" s="1" t="s">
        <v>6</v>
      </c>
      <c r="C35" s="8">
        <f>+C33+C29</f>
        <v>5677310</v>
      </c>
      <c r="D35" s="1" t="s">
        <v>6</v>
      </c>
      <c r="E35" s="8">
        <f>+E33+E29</f>
        <v>13135854</v>
      </c>
    </row>
    <row r="36" spans="1:6" ht="15" x14ac:dyDescent="0.4">
      <c r="A36" s="2"/>
      <c r="B36" s="2"/>
      <c r="C36" s="4" t="s">
        <v>3</v>
      </c>
      <c r="D36" s="4"/>
      <c r="E36" s="4" t="s">
        <v>3</v>
      </c>
    </row>
    <row r="37" spans="1:6" ht="15" x14ac:dyDescent="0.4">
      <c r="A37" s="2" t="s">
        <v>23</v>
      </c>
      <c r="B37" s="2"/>
      <c r="C37" s="4"/>
      <c r="D37" s="4"/>
      <c r="E37" s="4"/>
    </row>
    <row r="38" spans="1:6" ht="15" x14ac:dyDescent="0.4">
      <c r="A38" s="2" t="s">
        <v>69</v>
      </c>
      <c r="B38" s="2"/>
      <c r="C38" s="4">
        <v>10500000</v>
      </c>
      <c r="D38" s="4"/>
      <c r="E38" s="4">
        <v>10500000</v>
      </c>
    </row>
    <row r="39" spans="1:6" ht="15" x14ac:dyDescent="0.4">
      <c r="A39" s="2" t="s">
        <v>70</v>
      </c>
      <c r="B39" s="2"/>
      <c r="C39" s="4">
        <v>2100000</v>
      </c>
      <c r="D39" s="4"/>
      <c r="E39" s="4">
        <v>2100000</v>
      </c>
    </row>
    <row r="40" spans="1:6" ht="15" hidden="1" x14ac:dyDescent="0.4">
      <c r="A40" s="2" t="s">
        <v>24</v>
      </c>
      <c r="B40" s="2"/>
      <c r="C40" s="4">
        <v>0</v>
      </c>
      <c r="D40" s="4"/>
      <c r="E40" s="4">
        <v>0</v>
      </c>
    </row>
    <row r="41" spans="1:6" ht="15" x14ac:dyDescent="0.4">
      <c r="A41" s="2" t="s">
        <v>71</v>
      </c>
      <c r="B41" s="2"/>
      <c r="C41" s="8">
        <v>7584526</v>
      </c>
      <c r="D41" s="4"/>
      <c r="E41" s="8">
        <v>7319720</v>
      </c>
      <c r="F41" s="19"/>
    </row>
    <row r="42" spans="1:6" ht="15" x14ac:dyDescent="0.4">
      <c r="A42" s="2"/>
      <c r="B42" s="2"/>
      <c r="C42" s="6"/>
      <c r="D42" s="4"/>
      <c r="E42" s="6"/>
    </row>
    <row r="43" spans="1:6" ht="15" x14ac:dyDescent="0.4">
      <c r="A43" s="2" t="s">
        <v>25</v>
      </c>
      <c r="B43" s="1" t="s">
        <v>6</v>
      </c>
      <c r="C43" s="8">
        <f>SUM(C38:C42)</f>
        <v>20184526</v>
      </c>
      <c r="D43" s="1" t="s">
        <v>6</v>
      </c>
      <c r="E43" s="8">
        <f>SUM(E38:E42)</f>
        <v>19919720</v>
      </c>
    </row>
    <row r="44" spans="1:6" ht="15" x14ac:dyDescent="0.4">
      <c r="A44" s="2"/>
      <c r="B44" s="2"/>
      <c r="C44" s="4"/>
      <c r="D44" s="4"/>
      <c r="E44" s="4"/>
    </row>
    <row r="45" spans="1:6" ht="15.5" thickBot="1" x14ac:dyDescent="0.45">
      <c r="A45" s="2" t="s">
        <v>26</v>
      </c>
      <c r="B45" s="1" t="s">
        <v>6</v>
      </c>
      <c r="C45" s="9">
        <f>+C43+C35</f>
        <v>25861836</v>
      </c>
      <c r="D45" s="1" t="s">
        <v>6</v>
      </c>
      <c r="E45" s="9">
        <f>+E43+E35</f>
        <v>33055574</v>
      </c>
    </row>
    <row r="46" spans="1:6" ht="15.5" thickTop="1" x14ac:dyDescent="0.4">
      <c r="A46" s="2"/>
      <c r="B46" s="1"/>
      <c r="C46" s="6"/>
      <c r="D46" s="1"/>
      <c r="E46" s="6"/>
    </row>
    <row r="47" spans="1:6" ht="15.5" thickBot="1" x14ac:dyDescent="0.45">
      <c r="A47" s="2" t="s">
        <v>27</v>
      </c>
      <c r="B47" s="1" t="s">
        <v>6</v>
      </c>
      <c r="C47" s="9">
        <v>11776461</v>
      </c>
      <c r="D47" s="1" t="s">
        <v>6</v>
      </c>
      <c r="E47" s="9">
        <v>11760797</v>
      </c>
    </row>
    <row r="48" spans="1:6" ht="15.5" thickTop="1" x14ac:dyDescent="0.4">
      <c r="A48" s="2"/>
      <c r="B48" s="1"/>
      <c r="C48" s="6"/>
      <c r="D48" s="1"/>
      <c r="E48" s="6"/>
    </row>
    <row r="49" spans="1:6" ht="15.5" thickBot="1" x14ac:dyDescent="0.45">
      <c r="A49" s="2" t="s">
        <v>28</v>
      </c>
      <c r="B49" s="1" t="s">
        <v>6</v>
      </c>
      <c r="C49" s="9">
        <v>9304274</v>
      </c>
      <c r="D49" s="1" t="s">
        <v>6</v>
      </c>
      <c r="E49" s="9">
        <v>10162863</v>
      </c>
    </row>
    <row r="50" spans="1:6" ht="15.5" thickTop="1" x14ac:dyDescent="0.4">
      <c r="A50" s="2"/>
      <c r="B50" s="2"/>
      <c r="C50" s="2"/>
      <c r="D50" s="2"/>
      <c r="E50" s="2"/>
    </row>
    <row r="51" spans="1:6" ht="15" x14ac:dyDescent="0.4">
      <c r="A51" s="21" t="s">
        <v>74</v>
      </c>
      <c r="B51" s="23" t="s">
        <v>29</v>
      </c>
      <c r="C51" s="23"/>
      <c r="D51" s="23"/>
      <c r="E51" s="23"/>
    </row>
    <row r="52" spans="1:6" ht="15" x14ac:dyDescent="0.4">
      <c r="A52" s="21" t="s">
        <v>75</v>
      </c>
      <c r="B52" s="23" t="s">
        <v>30</v>
      </c>
      <c r="C52" s="23"/>
      <c r="D52" s="23"/>
      <c r="E52" s="23"/>
    </row>
    <row r="53" spans="1:6" ht="15" x14ac:dyDescent="0.4">
      <c r="A53" s="2"/>
      <c r="B53" s="1"/>
      <c r="C53" s="1"/>
      <c r="D53" s="1"/>
      <c r="E53" s="1"/>
    </row>
    <row r="54" spans="1:6" ht="15" x14ac:dyDescent="0.4">
      <c r="A54" s="23" t="s">
        <v>60</v>
      </c>
      <c r="B54" s="23"/>
      <c r="C54" s="23"/>
      <c r="D54" s="23"/>
      <c r="E54" s="23"/>
    </row>
    <row r="55" spans="1:6" ht="15" x14ac:dyDescent="0.4">
      <c r="A55" s="23" t="s">
        <v>61</v>
      </c>
      <c r="B55" s="23"/>
      <c r="C55" s="23"/>
      <c r="D55" s="23"/>
      <c r="E55" s="23"/>
    </row>
    <row r="56" spans="1:6" ht="15" x14ac:dyDescent="0.4">
      <c r="A56" s="22"/>
      <c r="B56" s="22"/>
      <c r="C56" s="22"/>
      <c r="D56" s="22"/>
      <c r="E56" s="22"/>
    </row>
    <row r="57" spans="1:6" ht="15" x14ac:dyDescent="0.4">
      <c r="A57" s="2"/>
      <c r="B57" s="1"/>
      <c r="C57" s="1"/>
      <c r="D57" s="1"/>
      <c r="E57" s="1"/>
    </row>
    <row r="58" spans="1:6" ht="15" x14ac:dyDescent="0.4">
      <c r="A58" s="25" t="s">
        <v>0</v>
      </c>
      <c r="B58" s="25"/>
      <c r="C58" s="25"/>
      <c r="D58" s="25"/>
      <c r="E58" s="25"/>
    </row>
    <row r="59" spans="1:6" ht="15" x14ac:dyDescent="0.4">
      <c r="A59" s="25" t="s">
        <v>73</v>
      </c>
      <c r="B59" s="25"/>
      <c r="C59" s="25"/>
      <c r="D59" s="25"/>
      <c r="E59" s="25"/>
    </row>
    <row r="60" spans="1:6" x14ac:dyDescent="0.35">
      <c r="A60" s="26" t="s">
        <v>31</v>
      </c>
      <c r="B60" s="26"/>
      <c r="C60" s="26"/>
      <c r="D60" s="26"/>
      <c r="E60" s="26"/>
    </row>
    <row r="61" spans="1:6" ht="15" x14ac:dyDescent="0.4">
      <c r="A61" s="10"/>
      <c r="B61" s="10"/>
      <c r="C61" s="3">
        <v>2021</v>
      </c>
      <c r="D61" s="10"/>
      <c r="E61" s="3">
        <v>2020</v>
      </c>
    </row>
    <row r="62" spans="1:6" ht="15" x14ac:dyDescent="0.4">
      <c r="A62" s="10" t="s">
        <v>32</v>
      </c>
      <c r="B62" s="1"/>
      <c r="C62" s="10" t="s">
        <v>3</v>
      </c>
      <c r="D62" s="10"/>
      <c r="E62" s="10" t="s">
        <v>3</v>
      </c>
    </row>
    <row r="63" spans="1:6" ht="15" x14ac:dyDescent="0.4">
      <c r="A63" s="10" t="s">
        <v>33</v>
      </c>
      <c r="B63" s="1"/>
      <c r="C63" s="10"/>
      <c r="D63" s="10"/>
      <c r="E63" s="10"/>
    </row>
    <row r="64" spans="1:6" ht="15" x14ac:dyDescent="0.4">
      <c r="A64" s="10" t="s">
        <v>34</v>
      </c>
      <c r="B64" s="1" t="s">
        <v>6</v>
      </c>
      <c r="C64" s="11">
        <v>69362013</v>
      </c>
      <c r="D64" s="12" t="s">
        <v>6</v>
      </c>
      <c r="E64" s="11">
        <v>61629422</v>
      </c>
      <c r="F64" s="19"/>
    </row>
    <row r="65" spans="1:6" ht="15" x14ac:dyDescent="0.4">
      <c r="A65" s="10"/>
      <c r="B65" s="1"/>
      <c r="C65" s="13"/>
      <c r="D65" s="12"/>
      <c r="E65" s="13"/>
    </row>
    <row r="66" spans="1:6" ht="15" x14ac:dyDescent="0.4">
      <c r="A66" s="10" t="s">
        <v>35</v>
      </c>
      <c r="B66" s="10"/>
      <c r="C66" s="13" t="s">
        <v>3</v>
      </c>
      <c r="D66" s="14"/>
      <c r="E66" s="13" t="s">
        <v>3</v>
      </c>
    </row>
    <row r="67" spans="1:6" ht="15" x14ac:dyDescent="0.4">
      <c r="A67" s="10" t="s">
        <v>36</v>
      </c>
      <c r="B67" s="10"/>
      <c r="C67" s="13">
        <v>34079612</v>
      </c>
      <c r="D67" s="14"/>
      <c r="E67" s="13">
        <v>27833353</v>
      </c>
    </row>
    <row r="68" spans="1:6" ht="15" x14ac:dyDescent="0.4">
      <c r="A68" s="10" t="s">
        <v>37</v>
      </c>
      <c r="B68" s="10"/>
      <c r="C68" s="13">
        <v>4187939</v>
      </c>
      <c r="D68" s="14"/>
      <c r="E68" s="13">
        <v>2623792</v>
      </c>
    </row>
    <row r="69" spans="1:6" ht="15" x14ac:dyDescent="0.4">
      <c r="A69" s="10" t="s">
        <v>38</v>
      </c>
      <c r="B69" s="10"/>
      <c r="C69" s="11">
        <v>1369919</v>
      </c>
      <c r="D69" s="14"/>
      <c r="E69" s="11">
        <v>1529898</v>
      </c>
    </row>
    <row r="70" spans="1:6" ht="15" x14ac:dyDescent="0.4">
      <c r="A70" s="10"/>
      <c r="B70" s="10"/>
      <c r="C70" s="13">
        <f>SUM(C67:C69)</f>
        <v>39637470</v>
      </c>
      <c r="D70" s="14"/>
      <c r="E70" s="13">
        <f>SUM(E67:E69)</f>
        <v>31987043</v>
      </c>
      <c r="F70" s="19"/>
    </row>
    <row r="71" spans="1:6" ht="15" x14ac:dyDescent="0.4">
      <c r="A71" s="10"/>
      <c r="B71" s="10"/>
      <c r="C71" s="11"/>
      <c r="D71" s="14"/>
      <c r="E71" s="11"/>
    </row>
    <row r="72" spans="1:6" ht="15" x14ac:dyDescent="0.4">
      <c r="A72" s="10" t="s">
        <v>39</v>
      </c>
      <c r="B72" s="10"/>
      <c r="C72" s="11">
        <f>+C64-C70</f>
        <v>29724543</v>
      </c>
      <c r="D72" s="14"/>
      <c r="E72" s="11">
        <f>+E64-E70</f>
        <v>29642379</v>
      </c>
    </row>
    <row r="73" spans="1:6" ht="15" x14ac:dyDescent="0.4">
      <c r="A73" s="10"/>
      <c r="B73" s="10"/>
      <c r="C73" s="13" t="s">
        <v>3</v>
      </c>
      <c r="D73" s="14"/>
      <c r="E73" s="13" t="s">
        <v>3</v>
      </c>
    </row>
    <row r="74" spans="1:6" ht="15" x14ac:dyDescent="0.4">
      <c r="A74" s="10" t="s">
        <v>40</v>
      </c>
      <c r="B74" s="10"/>
      <c r="C74" s="13" t="s">
        <v>3</v>
      </c>
      <c r="D74" s="14"/>
      <c r="E74" s="13" t="s">
        <v>3</v>
      </c>
    </row>
    <row r="75" spans="1:6" ht="15" x14ac:dyDescent="0.4">
      <c r="A75" s="10" t="s">
        <v>41</v>
      </c>
      <c r="B75" s="10"/>
      <c r="C75" s="13">
        <v>23860725</v>
      </c>
      <c r="D75" s="14"/>
      <c r="E75" s="13">
        <v>17502894</v>
      </c>
    </row>
    <row r="76" spans="1:6" ht="15" x14ac:dyDescent="0.4">
      <c r="A76" s="10" t="s">
        <v>42</v>
      </c>
      <c r="B76" s="10"/>
      <c r="C76" s="13">
        <v>1196441</v>
      </c>
      <c r="D76" s="14"/>
      <c r="E76" s="13">
        <v>1154919</v>
      </c>
    </row>
    <row r="77" spans="1:6" ht="15" x14ac:dyDescent="0.4">
      <c r="A77" s="10" t="s">
        <v>43</v>
      </c>
      <c r="B77" s="10"/>
      <c r="C77" s="13">
        <v>0</v>
      </c>
      <c r="D77" s="14"/>
      <c r="E77" s="13">
        <v>0</v>
      </c>
    </row>
    <row r="78" spans="1:6" ht="15" x14ac:dyDescent="0.4">
      <c r="A78" s="10"/>
      <c r="B78" s="10"/>
      <c r="C78" s="15">
        <f>SUM(C75:C77)</f>
        <v>25057166</v>
      </c>
      <c r="D78" s="14"/>
      <c r="E78" s="15">
        <f>SUM(E75:E77)</f>
        <v>18657813</v>
      </c>
    </row>
    <row r="79" spans="1:6" ht="15" x14ac:dyDescent="0.4">
      <c r="A79" s="10" t="s">
        <v>44</v>
      </c>
      <c r="B79" s="10"/>
      <c r="C79" s="13" t="s">
        <v>3</v>
      </c>
      <c r="D79" s="14"/>
      <c r="E79" s="13" t="s">
        <v>3</v>
      </c>
    </row>
    <row r="80" spans="1:6" ht="15" x14ac:dyDescent="0.4">
      <c r="A80" s="10" t="s">
        <v>45</v>
      </c>
      <c r="B80" s="10"/>
      <c r="C80" s="13">
        <v>32757</v>
      </c>
      <c r="D80" s="14"/>
      <c r="E80" s="13">
        <v>44762</v>
      </c>
    </row>
    <row r="81" spans="1:5" ht="15" x14ac:dyDescent="0.4">
      <c r="A81" s="10" t="s">
        <v>46</v>
      </c>
      <c r="B81" s="10"/>
      <c r="C81" s="11">
        <v>-396298</v>
      </c>
      <c r="D81" s="14"/>
      <c r="E81" s="11">
        <v>-538897</v>
      </c>
    </row>
    <row r="82" spans="1:5" ht="15" x14ac:dyDescent="0.4">
      <c r="A82" s="10"/>
      <c r="B82" s="10"/>
      <c r="C82" s="15">
        <f>SUM(C80:C81)</f>
        <v>-363541</v>
      </c>
      <c r="D82" s="14"/>
      <c r="E82" s="15">
        <f>SUM(E80:E81)</f>
        <v>-494135</v>
      </c>
    </row>
    <row r="83" spans="1:5" ht="15" x14ac:dyDescent="0.4">
      <c r="A83" s="10" t="s">
        <v>47</v>
      </c>
      <c r="B83" s="10"/>
      <c r="C83" s="13" t="s">
        <v>3</v>
      </c>
      <c r="D83" s="14"/>
      <c r="E83" s="13" t="s">
        <v>3</v>
      </c>
    </row>
    <row r="84" spans="1:5" ht="15" x14ac:dyDescent="0.4">
      <c r="A84" s="10" t="s">
        <v>48</v>
      </c>
      <c r="B84" s="10"/>
      <c r="C84" s="13">
        <v>288363</v>
      </c>
      <c r="D84" s="14"/>
      <c r="E84" s="13">
        <v>643701</v>
      </c>
    </row>
    <row r="85" spans="1:5" ht="15" x14ac:dyDescent="0.4">
      <c r="A85" s="10" t="s">
        <v>49</v>
      </c>
      <c r="B85" s="10"/>
      <c r="C85" s="16">
        <v>-3255025</v>
      </c>
      <c r="D85" s="14"/>
      <c r="E85" s="16">
        <v>-116881</v>
      </c>
    </row>
    <row r="86" spans="1:5" ht="15" x14ac:dyDescent="0.4">
      <c r="A86" s="10" t="s">
        <v>50</v>
      </c>
      <c r="B86" s="10"/>
      <c r="C86" s="13">
        <v>38532</v>
      </c>
      <c r="D86" s="14"/>
      <c r="E86" s="13">
        <v>112815</v>
      </c>
    </row>
    <row r="87" spans="1:5" ht="15" x14ac:dyDescent="0.4">
      <c r="A87" s="10" t="s">
        <v>51</v>
      </c>
      <c r="B87" s="10"/>
      <c r="C87" s="11">
        <v>-2531234</v>
      </c>
      <c r="D87" s="14"/>
      <c r="E87" s="11">
        <v>-169941</v>
      </c>
    </row>
    <row r="88" spans="1:5" ht="15" x14ac:dyDescent="0.4">
      <c r="A88" s="10"/>
      <c r="B88" s="10"/>
      <c r="C88" s="15">
        <f>SUM(C84:C87)</f>
        <v>-5459364</v>
      </c>
      <c r="D88" s="14"/>
      <c r="E88" s="15">
        <f>SUM(E84:E87)</f>
        <v>469694</v>
      </c>
    </row>
    <row r="89" spans="1:5" ht="15" x14ac:dyDescent="0.4">
      <c r="A89" s="10"/>
      <c r="B89" s="10"/>
      <c r="C89" s="16"/>
      <c r="D89" s="14"/>
      <c r="E89" s="16"/>
    </row>
    <row r="90" spans="1:5" ht="15" x14ac:dyDescent="0.4">
      <c r="A90" s="10" t="s">
        <v>52</v>
      </c>
      <c r="B90" s="1" t="s">
        <v>6</v>
      </c>
      <c r="C90" s="16">
        <f>+C72-C78-C82-C88</f>
        <v>10490282</v>
      </c>
      <c r="D90" s="1" t="s">
        <v>6</v>
      </c>
      <c r="E90" s="16">
        <f>+E72-E78-E82-E88</f>
        <v>11009007</v>
      </c>
    </row>
    <row r="91" spans="1:5" ht="15" x14ac:dyDescent="0.4">
      <c r="A91" s="10"/>
      <c r="B91" s="1"/>
      <c r="C91" s="16"/>
      <c r="D91" s="1"/>
      <c r="E91" s="16"/>
    </row>
    <row r="92" spans="1:5" ht="15" x14ac:dyDescent="0.4">
      <c r="A92" s="10" t="s">
        <v>53</v>
      </c>
      <c r="B92" s="10"/>
      <c r="C92" s="13"/>
      <c r="D92" s="14"/>
      <c r="E92" s="13"/>
    </row>
    <row r="93" spans="1:5" ht="15" x14ac:dyDescent="0.4">
      <c r="A93" s="10" t="s">
        <v>54</v>
      </c>
      <c r="B93" s="10"/>
      <c r="C93" s="6">
        <v>-2878534</v>
      </c>
      <c r="D93" s="14"/>
      <c r="E93" s="6">
        <v>-3346167</v>
      </c>
    </row>
    <row r="94" spans="1:5" ht="15" x14ac:dyDescent="0.4">
      <c r="A94" s="10" t="s">
        <v>55</v>
      </c>
      <c r="B94" s="10"/>
      <c r="C94" s="8">
        <v>-20127</v>
      </c>
      <c r="D94" s="14"/>
      <c r="E94" s="8">
        <v>-363464</v>
      </c>
    </row>
    <row r="95" spans="1:5" ht="15" x14ac:dyDescent="0.4">
      <c r="A95" s="10"/>
      <c r="B95" s="10"/>
      <c r="C95" s="15">
        <f>SUM(C93:C94)</f>
        <v>-2898661</v>
      </c>
      <c r="D95" s="14"/>
      <c r="E95" s="15">
        <f>SUM(E93:E94)</f>
        <v>-3709631</v>
      </c>
    </row>
    <row r="96" spans="1:5" ht="15" x14ac:dyDescent="0.4">
      <c r="A96" s="10"/>
      <c r="B96" s="10"/>
      <c r="C96" s="13"/>
      <c r="D96" s="14"/>
      <c r="E96" s="13"/>
    </row>
    <row r="97" spans="1:5" ht="15" x14ac:dyDescent="0.4">
      <c r="A97" s="10" t="s">
        <v>56</v>
      </c>
      <c r="B97" s="1" t="s">
        <v>6</v>
      </c>
      <c r="C97" s="6">
        <f>+C90+C95</f>
        <v>7591621</v>
      </c>
      <c r="D97" s="17" t="s">
        <v>6</v>
      </c>
      <c r="E97" s="6">
        <f>+E90+E95</f>
        <v>7299376</v>
      </c>
    </row>
    <row r="98" spans="1:5" ht="15" x14ac:dyDescent="0.4">
      <c r="A98" s="10"/>
      <c r="B98" s="1"/>
      <c r="C98" s="16"/>
      <c r="D98" s="1"/>
      <c r="E98" s="16"/>
    </row>
    <row r="99" spans="1:5" ht="15" x14ac:dyDescent="0.4">
      <c r="A99" s="10" t="s">
        <v>57</v>
      </c>
      <c r="B99" s="1"/>
      <c r="C99" s="16"/>
      <c r="D99" s="1"/>
      <c r="E99" s="16"/>
    </row>
    <row r="100" spans="1:5" ht="15" x14ac:dyDescent="0.4">
      <c r="A100" s="10" t="s">
        <v>58</v>
      </c>
      <c r="B100" s="1"/>
      <c r="C100" s="16">
        <v>-7095</v>
      </c>
      <c r="D100" s="1"/>
      <c r="E100" s="16">
        <v>-234</v>
      </c>
    </row>
    <row r="101" spans="1:5" ht="15" x14ac:dyDescent="0.4">
      <c r="A101" s="10" t="s">
        <v>62</v>
      </c>
      <c r="B101" s="20"/>
      <c r="C101" s="16">
        <v>0</v>
      </c>
      <c r="D101" s="20"/>
      <c r="E101" s="16">
        <v>20578</v>
      </c>
    </row>
    <row r="102" spans="1:5" ht="15" x14ac:dyDescent="0.4">
      <c r="A102" s="10"/>
      <c r="B102" s="20"/>
      <c r="C102" s="15">
        <f>SUM(C100:C101)</f>
        <v>-7095</v>
      </c>
      <c r="D102" s="14"/>
      <c r="E102" s="15">
        <f>SUM(E100:E101)</f>
        <v>20344</v>
      </c>
    </row>
    <row r="103" spans="1:5" ht="15" x14ac:dyDescent="0.4">
      <c r="A103" s="10"/>
      <c r="B103" s="1"/>
      <c r="C103" s="11"/>
      <c r="D103" s="1"/>
      <c r="E103" s="11"/>
    </row>
    <row r="104" spans="1:5" ht="15.5" thickBot="1" x14ac:dyDescent="0.45">
      <c r="A104" s="10" t="s">
        <v>59</v>
      </c>
      <c r="B104" s="1" t="s">
        <v>6</v>
      </c>
      <c r="C104" s="18">
        <f>+C97+C102</f>
        <v>7584526</v>
      </c>
      <c r="D104" s="1" t="s">
        <v>6</v>
      </c>
      <c r="E104" s="18">
        <f>+E97+E102</f>
        <v>7319720</v>
      </c>
    </row>
    <row r="105" spans="1:5" ht="15.5" thickTop="1" x14ac:dyDescent="0.4">
      <c r="A105" s="10"/>
      <c r="B105" s="1"/>
      <c r="C105" s="16"/>
      <c r="D105" s="1"/>
      <c r="E105" s="16"/>
    </row>
    <row r="106" spans="1:5" ht="15" x14ac:dyDescent="0.4">
      <c r="A106" s="21" t="s">
        <v>74</v>
      </c>
      <c r="B106" s="23" t="s">
        <v>29</v>
      </c>
      <c r="C106" s="23"/>
      <c r="D106" s="23"/>
      <c r="E106" s="23"/>
    </row>
    <row r="107" spans="1:5" ht="15" x14ac:dyDescent="0.4">
      <c r="A107" s="21" t="s">
        <v>75</v>
      </c>
      <c r="B107" s="23" t="s">
        <v>30</v>
      </c>
      <c r="C107" s="23"/>
      <c r="D107" s="23"/>
      <c r="E107" s="23"/>
    </row>
    <row r="108" spans="1:5" ht="15" x14ac:dyDescent="0.4">
      <c r="A108" s="2"/>
      <c r="B108" s="1"/>
      <c r="C108" s="1"/>
      <c r="D108" s="1"/>
      <c r="E108" s="1"/>
    </row>
    <row r="109" spans="1:5" ht="15" x14ac:dyDescent="0.4">
      <c r="A109" s="23" t="s">
        <v>60</v>
      </c>
      <c r="B109" s="23"/>
      <c r="C109" s="23"/>
      <c r="D109" s="23"/>
      <c r="E109" s="23"/>
    </row>
    <row r="110" spans="1:5" ht="15" x14ac:dyDescent="0.4">
      <c r="A110" s="23" t="s">
        <v>61</v>
      </c>
      <c r="B110" s="23"/>
      <c r="C110" s="23"/>
      <c r="D110" s="23"/>
      <c r="E110" s="23"/>
    </row>
  </sheetData>
  <mergeCells count="14">
    <mergeCell ref="A109:E109"/>
    <mergeCell ref="A110:E110"/>
    <mergeCell ref="A55:E55"/>
    <mergeCell ref="A58:E58"/>
    <mergeCell ref="A59:E59"/>
    <mergeCell ref="A60:E60"/>
    <mergeCell ref="B106:E106"/>
    <mergeCell ref="B107:E107"/>
    <mergeCell ref="A54:E54"/>
    <mergeCell ref="A2:E2"/>
    <mergeCell ref="A3:E3"/>
    <mergeCell ref="A4:E4"/>
    <mergeCell ref="B51:E51"/>
    <mergeCell ref="B52:E5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2022-01-07T01:56:07Z</cp:lastPrinted>
  <dcterms:created xsi:type="dcterms:W3CDTF">2021-03-04T05:14:56Z</dcterms:created>
  <dcterms:modified xsi:type="dcterms:W3CDTF">2022-01-18T15:09:54Z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